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neaton Festival of Arts\Speech &amp; Drama\FESTIVAL 2023\"/>
    </mc:Choice>
  </mc:AlternateContent>
  <xr:revisionPtr revIDLastSave="0" documentId="13_ncr:1_{FCFB3579-AD99-43D0-B1BF-EDC3E6E53DAA}" xr6:coauthVersionLast="47" xr6:coauthVersionMax="47" xr10:uidLastSave="{00000000-0000-0000-0000-000000000000}"/>
  <bookViews>
    <workbookView xWindow="-110" yWindow="-110" windowWidth="19420" windowHeight="10300" activeTab="1" xr2:uid="{6EABE260-126E-4015-9226-E4AE9D59D7B4}"/>
  </bookViews>
  <sheets>
    <sheet name="2024" sheetId="1" r:id="rId1"/>
    <sheet name="2024 entrance form" sheetId="2" r:id="rId2"/>
    <sheet name="Documentation Web Link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1" i="2" l="1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J101" i="2"/>
  <c r="I101" i="2"/>
  <c r="H101" i="2"/>
  <c r="G101" i="2"/>
  <c r="J100" i="2"/>
  <c r="I100" i="2"/>
  <c r="H100" i="2"/>
  <c r="G100" i="2"/>
  <c r="J99" i="2"/>
  <c r="I99" i="2"/>
  <c r="H99" i="2"/>
  <c r="G99" i="2"/>
  <c r="J98" i="2"/>
  <c r="I98" i="2"/>
  <c r="H98" i="2"/>
  <c r="G98" i="2"/>
  <c r="J97" i="2"/>
  <c r="I97" i="2"/>
  <c r="H97" i="2"/>
  <c r="G97" i="2"/>
  <c r="J96" i="2"/>
  <c r="I96" i="2"/>
  <c r="H96" i="2"/>
  <c r="G96" i="2"/>
  <c r="J95" i="2"/>
  <c r="I95" i="2"/>
  <c r="H95" i="2"/>
  <c r="G95" i="2"/>
  <c r="J94" i="2"/>
  <c r="I94" i="2"/>
  <c r="H94" i="2"/>
  <c r="G94" i="2"/>
  <c r="J93" i="2"/>
  <c r="I93" i="2"/>
  <c r="H93" i="2"/>
  <c r="G93" i="2"/>
  <c r="J92" i="2"/>
  <c r="I92" i="2"/>
  <c r="H92" i="2"/>
  <c r="G92" i="2"/>
  <c r="J91" i="2"/>
  <c r="I91" i="2"/>
  <c r="H91" i="2"/>
  <c r="G91" i="2"/>
  <c r="J90" i="2"/>
  <c r="I90" i="2"/>
  <c r="H90" i="2"/>
  <c r="G90" i="2"/>
  <c r="J89" i="2"/>
  <c r="I89" i="2"/>
  <c r="H89" i="2"/>
  <c r="G89" i="2"/>
  <c r="J88" i="2"/>
  <c r="I88" i="2"/>
  <c r="H88" i="2"/>
  <c r="G88" i="2"/>
  <c r="J87" i="2"/>
  <c r="I87" i="2"/>
  <c r="H87" i="2"/>
  <c r="G87" i="2"/>
  <c r="J86" i="2"/>
  <c r="I86" i="2"/>
  <c r="H86" i="2"/>
  <c r="G86" i="2"/>
  <c r="J85" i="2"/>
  <c r="I85" i="2"/>
  <c r="H85" i="2"/>
  <c r="G85" i="2"/>
  <c r="J84" i="2"/>
  <c r="I84" i="2"/>
  <c r="H84" i="2"/>
  <c r="G84" i="2"/>
  <c r="J83" i="2"/>
  <c r="I83" i="2"/>
  <c r="H83" i="2"/>
  <c r="G83" i="2"/>
  <c r="J82" i="2"/>
  <c r="I82" i="2"/>
  <c r="H82" i="2"/>
  <c r="G82" i="2"/>
  <c r="J81" i="2"/>
  <c r="I81" i="2"/>
  <c r="H81" i="2"/>
  <c r="G81" i="2"/>
  <c r="J80" i="2"/>
  <c r="I80" i="2"/>
  <c r="H80" i="2"/>
  <c r="G80" i="2"/>
  <c r="J79" i="2"/>
  <c r="I79" i="2"/>
  <c r="H79" i="2"/>
  <c r="G79" i="2"/>
  <c r="J78" i="2"/>
  <c r="I78" i="2"/>
  <c r="H78" i="2"/>
  <c r="G78" i="2"/>
  <c r="J77" i="2"/>
  <c r="I77" i="2"/>
  <c r="H77" i="2"/>
  <c r="G77" i="2"/>
  <c r="J76" i="2"/>
  <c r="I76" i="2"/>
  <c r="H76" i="2"/>
  <c r="G76" i="2"/>
  <c r="J75" i="2"/>
  <c r="I75" i="2"/>
  <c r="H75" i="2"/>
  <c r="G75" i="2"/>
  <c r="J74" i="2"/>
  <c r="I74" i="2"/>
  <c r="H74" i="2"/>
  <c r="G74" i="2"/>
  <c r="J73" i="2"/>
  <c r="I73" i="2"/>
  <c r="H73" i="2"/>
  <c r="G73" i="2"/>
  <c r="J72" i="2"/>
  <c r="I72" i="2"/>
  <c r="H72" i="2"/>
  <c r="G72" i="2"/>
  <c r="J71" i="2"/>
  <c r="I71" i="2"/>
  <c r="H71" i="2"/>
  <c r="G71" i="2"/>
  <c r="J70" i="2"/>
  <c r="I70" i="2"/>
  <c r="H70" i="2"/>
  <c r="G70" i="2"/>
  <c r="J69" i="2"/>
  <c r="I69" i="2"/>
  <c r="H69" i="2"/>
  <c r="G69" i="2"/>
  <c r="J68" i="2"/>
  <c r="I68" i="2"/>
  <c r="H68" i="2"/>
  <c r="G68" i="2"/>
  <c r="J67" i="2"/>
  <c r="I67" i="2"/>
  <c r="H67" i="2"/>
  <c r="G67" i="2"/>
  <c r="J66" i="2"/>
  <c r="I66" i="2"/>
  <c r="H66" i="2"/>
  <c r="G66" i="2"/>
  <c r="J65" i="2"/>
  <c r="I65" i="2"/>
  <c r="H65" i="2"/>
  <c r="G65" i="2"/>
  <c r="J64" i="2"/>
  <c r="I64" i="2"/>
  <c r="H64" i="2"/>
  <c r="G64" i="2"/>
  <c r="J63" i="2"/>
  <c r="I63" i="2"/>
  <c r="H63" i="2"/>
  <c r="G63" i="2"/>
  <c r="J62" i="2"/>
  <c r="I62" i="2"/>
  <c r="H62" i="2"/>
  <c r="G62" i="2"/>
  <c r="J61" i="2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5" i="2"/>
  <c r="I35" i="2"/>
  <c r="H35" i="2"/>
  <c r="G35" i="2"/>
  <c r="J34" i="2"/>
  <c r="I34" i="2"/>
  <c r="H34" i="2"/>
  <c r="G34" i="2"/>
  <c r="J33" i="2"/>
  <c r="I33" i="2"/>
  <c r="H33" i="2"/>
  <c r="G33" i="2"/>
  <c r="J32" i="2"/>
  <c r="I32" i="2"/>
  <c r="H32" i="2"/>
  <c r="G32" i="2"/>
  <c r="J31" i="2"/>
  <c r="I31" i="2"/>
  <c r="H31" i="2"/>
  <c r="G31" i="2"/>
  <c r="J30" i="2"/>
  <c r="I30" i="2"/>
  <c r="H30" i="2"/>
  <c r="G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<sst xmlns="http://schemas.openxmlformats.org/spreadsheetml/2006/main" count="271" uniqueCount="174">
  <si>
    <t>Class</t>
  </si>
  <si>
    <t>Cup</t>
  </si>
  <si>
    <t>Category</t>
  </si>
  <si>
    <t>Age Group</t>
  </si>
  <si>
    <t>Title</t>
  </si>
  <si>
    <t>Entrance Fee</t>
  </si>
  <si>
    <t>The Juvenile Cup</t>
  </si>
  <si>
    <t>Set Poetry</t>
  </si>
  <si>
    <t>Under 6 years</t>
  </si>
  <si>
    <t>The Foundation Cup</t>
  </si>
  <si>
    <t>Age 6 years</t>
  </si>
  <si>
    <t>The Noel Kelly Cup</t>
  </si>
  <si>
    <t>Age 7 years</t>
  </si>
  <si>
    <t>The Clarence Cooper Cup</t>
  </si>
  <si>
    <t>Age 8 years</t>
  </si>
  <si>
    <t>The Christabel Burniston Cup</t>
  </si>
  <si>
    <t>Age 9 years</t>
  </si>
  <si>
    <t>The Harry Branston Rotary Cup</t>
  </si>
  <si>
    <t>Age 10 years</t>
  </si>
  <si>
    <t>The Boulter Cup</t>
  </si>
  <si>
    <t>Age 11 years</t>
  </si>
  <si>
    <t>The George Bliss Cup</t>
  </si>
  <si>
    <t>Age 12 and 13 years</t>
  </si>
  <si>
    <t>The Alice Hughes Memorial Cup</t>
  </si>
  <si>
    <t>Age 14 and 15 years</t>
  </si>
  <si>
    <t>The Nuneaton Trophies Cup</t>
  </si>
  <si>
    <t>Age 16 years and over</t>
  </si>
  <si>
    <t>The Margaret Alison Helps Cup</t>
  </si>
  <si>
    <t>Poetry (excluding humorous poetry)</t>
  </si>
  <si>
    <t>Age 7 years and under</t>
  </si>
  <si>
    <t>Own choice – time limit 2 minutes</t>
  </si>
  <si>
    <t>The Kathleen Ganley Memorial Cup</t>
  </si>
  <si>
    <t>Age 8 &amp; 9 years</t>
  </si>
  <si>
    <t>The Eric William Cox Trophy</t>
  </si>
  <si>
    <t>Age 10 &amp; 11 years</t>
  </si>
  <si>
    <t>The Caster Cup</t>
  </si>
  <si>
    <t>Age 12 &amp; 13 years</t>
  </si>
  <si>
    <t>The Sterling Metals Cup</t>
  </si>
  <si>
    <t>Age 14 &amp; 15 years</t>
  </si>
  <si>
    <t>Own choice – time limit 3 minutes</t>
  </si>
  <si>
    <t>The Kingscote Cup</t>
  </si>
  <si>
    <t>The Suzanne Ovens Trophy</t>
  </si>
  <si>
    <t>Humorous Poetry</t>
  </si>
  <si>
    <t>Age 6 years and under</t>
  </si>
  <si>
    <t>Own choice - time limit 2 minutes</t>
  </si>
  <si>
    <t>The Michelle Ovens Trophy</t>
  </si>
  <si>
    <t>Age 7 and 8 years</t>
  </si>
  <si>
    <t>The Jan Hollis Memorial Trophy</t>
  </si>
  <si>
    <t>Age 9 and 10 years</t>
  </si>
  <si>
    <t>The Annette Ovens Trophy</t>
  </si>
  <si>
    <t>Age 11 and 12 years</t>
  </si>
  <si>
    <t>The Tricia Ovens Trophy</t>
  </si>
  <si>
    <t>Age 13 to 15 years</t>
  </si>
  <si>
    <t>Own choice - time limit 3 minutes</t>
  </si>
  <si>
    <t>The Uzra Moin Cup</t>
  </si>
  <si>
    <t>The Mary Ann Evans Cup</t>
  </si>
  <si>
    <t>Choral Verse Speaking</t>
  </si>
  <si>
    <t>Infant Schools</t>
  </si>
  <si>
    <t>Two contrasting poems of own choice - total time limit 4 minutes</t>
  </si>
  <si>
    <t>The Meredith Cup</t>
  </si>
  <si>
    <t>Junior Schools</t>
  </si>
  <si>
    <t>The Speech and Drama Award</t>
  </si>
  <si>
    <t>Secondary Schools</t>
  </si>
  <si>
    <t>The Wilson and Stafford Cup</t>
  </si>
  <si>
    <t>Shared Poem for Two Speakers</t>
  </si>
  <si>
    <t>Age 8 years and under</t>
  </si>
  <si>
    <t>Own choice</t>
  </si>
  <si>
    <t>The Sarah Washington Cup</t>
  </si>
  <si>
    <t>Age 9 to 11 years</t>
  </si>
  <si>
    <t>The Hamilton Cup</t>
  </si>
  <si>
    <t>Age 12 years and over</t>
  </si>
  <si>
    <t>The Middleton Cup</t>
  </si>
  <si>
    <t>Prepared Prose Reading</t>
  </si>
  <si>
    <t>The Das Shield</t>
  </si>
  <si>
    <t>The Westlyn Award</t>
  </si>
  <si>
    <t>The Martin Thompson Cup</t>
  </si>
  <si>
    <t>Age 10 and 11 years</t>
  </si>
  <si>
    <t>The Leigh Riddell Cup</t>
  </si>
  <si>
    <t>Age 12 to 14 years</t>
  </si>
  <si>
    <t>The Stafford Cup</t>
  </si>
  <si>
    <t>Age 15 years and over</t>
  </si>
  <si>
    <t>The George Eliot Anniversary Cup (To celebrate the bi-centenary of George Eliot's birth)</t>
  </si>
  <si>
    <t>Open</t>
  </si>
  <si>
    <t>Prepared own choice reading from any work by George Eliot</t>
  </si>
  <si>
    <t>The Ann Symonds Cup</t>
  </si>
  <si>
    <t xml:space="preserve">Reading at sight </t>
  </si>
  <si>
    <t>Reading at sight (tests will be set by the Adjudicator)</t>
  </si>
  <si>
    <t>The McClaren Cup</t>
  </si>
  <si>
    <t>The Davis Cup</t>
  </si>
  <si>
    <t>The Ben Kingston Cup</t>
  </si>
  <si>
    <t>The Mildred Lester Cup</t>
  </si>
  <si>
    <t>Drama</t>
  </si>
  <si>
    <t>Schools Drama - Age under 12 years</t>
  </si>
  <si>
    <t>Drama, mime, improvisation, dance/drama</t>
  </si>
  <si>
    <t>The playing time allowed for classes 351,352 and 353 is 30 minutes plus an additional 10 minutes for setting and 5 minutes for striking</t>
  </si>
  <si>
    <t>The Nuneaton Old Edwardians Dramatic Society Shield</t>
  </si>
  <si>
    <t>Schools Drama - Age under 18 years</t>
  </si>
  <si>
    <t>Nuneaton Co-operative Society Shield</t>
  </si>
  <si>
    <t>Adult Drama</t>
  </si>
  <si>
    <t>The Drama Academy Cup</t>
  </si>
  <si>
    <t>Solo Mime - Age under 13 years</t>
  </si>
  <si>
    <t xml:space="preserve">Own choice - time limit 5 minutes </t>
  </si>
  <si>
    <t xml:space="preserve">The P L Morris Shield </t>
  </si>
  <si>
    <t xml:space="preserve">Solo Mime - Age 13 years and over </t>
  </si>
  <si>
    <t>Own choice - time limit 5 minutes</t>
  </si>
  <si>
    <t>The Cunningham Cup</t>
  </si>
  <si>
    <t>Solo Acting - age under 9 years</t>
  </si>
  <si>
    <t xml:space="preserve">Own choice - playing time 5 minutes. No scenery, costume optional </t>
  </si>
  <si>
    <t>The Green Room Studio Cup</t>
  </si>
  <si>
    <t>Solo Acting - Age under 12 years</t>
  </si>
  <si>
    <t>The Shires Trophy</t>
  </si>
  <si>
    <t>Solo Acting - Age under 15 years</t>
  </si>
  <si>
    <t>The T J Norton Cup</t>
  </si>
  <si>
    <t>Solo Acting - Age under 17 years</t>
  </si>
  <si>
    <t>The Drama Studio Cup</t>
  </si>
  <si>
    <t>Solo Acting - Age 17 years and over</t>
  </si>
  <si>
    <t>Own choice - playing time 5 minutes. No scenery, costume optional</t>
  </si>
  <si>
    <t>The Brookes Trophy</t>
  </si>
  <si>
    <t>Solo Shakespeare - Open</t>
  </si>
  <si>
    <t xml:space="preserve">Own choice - playing time between 2 and 3 minutes. Costume permitted </t>
  </si>
  <si>
    <t>The Drama Cup</t>
  </si>
  <si>
    <t>Duologue - Age under 10 years</t>
  </si>
  <si>
    <t xml:space="preserve">Own choice - playing time 10 minutes. No scenery, costume optional </t>
  </si>
  <si>
    <t>The Powell Cup</t>
  </si>
  <si>
    <t>Duologue - Age under 13 years</t>
  </si>
  <si>
    <t>Own choice - playing time 10 minutes. No scenery, costume optional</t>
  </si>
  <si>
    <t>The Bowler Cup</t>
  </si>
  <si>
    <t>Duologue - Age under 16 years</t>
  </si>
  <si>
    <t>The Mann Cup</t>
  </si>
  <si>
    <t>Duologue - Age 16 years and over</t>
  </si>
  <si>
    <t>Description</t>
  </si>
  <si>
    <t>Source/ School</t>
  </si>
  <si>
    <t>Competitor Forename</t>
  </si>
  <si>
    <t>Competitor Surname</t>
  </si>
  <si>
    <t>Class Number</t>
  </si>
  <si>
    <t>Title (if appicable)</t>
  </si>
  <si>
    <t>Section Programme</t>
  </si>
  <si>
    <t>Example School</t>
  </si>
  <si>
    <t>Example Jane</t>
  </si>
  <si>
    <t>Example Smith</t>
  </si>
  <si>
    <t>Yes</t>
  </si>
  <si>
    <t xml:space="preserve">Own Choice Title - To be entered </t>
  </si>
  <si>
    <t>Safeguarding Policy</t>
  </si>
  <si>
    <t>General Rules</t>
  </si>
  <si>
    <t>Section Rules</t>
  </si>
  <si>
    <t>Federation Rules</t>
  </si>
  <si>
    <t>Speech &amp; Drama Section</t>
  </si>
  <si>
    <t>'If you should meet a crocodile' by Anonymous</t>
  </si>
  <si>
    <t>'Ballet Lesson' by Eleanor McLeod</t>
  </si>
  <si>
    <t>'Teacher's Rabbit' by Charles Thomson</t>
  </si>
  <si>
    <t>'Up and Away' by Matt Simpson</t>
  </si>
  <si>
    <t>'The Dragon' by Robin Mellor</t>
  </si>
  <si>
    <t>'Moonwalker' by Carol Diggory Shields</t>
  </si>
  <si>
    <t>'It's Behind You' by David Harmer</t>
  </si>
  <si>
    <t>'A Firework Display' by Eleanor McLeod</t>
  </si>
  <si>
    <t>'Verse for a Certain Dog' by Dorothy Parker</t>
  </si>
  <si>
    <t>'The Ruined Maid' by Thomas Hardy</t>
  </si>
  <si>
    <t>The Usborne Book of Children's Poems</t>
  </si>
  <si>
    <t>Even More Poems for Children to Enjoy and Teachers Too by Eleanor McLeod</t>
  </si>
  <si>
    <t>The Collected by Dorothy Parker</t>
  </si>
  <si>
    <t>Poems by Thomas Hardy</t>
  </si>
  <si>
    <t>School Poems compiled by Jennifer Curry</t>
  </si>
  <si>
    <t>For Duologue/ Shared Poem</t>
  </si>
  <si>
    <t>Example Sarah</t>
  </si>
  <si>
    <t>Example Jones</t>
  </si>
  <si>
    <r>
      <t xml:space="preserve">Section Programme £2.50 </t>
    </r>
    <r>
      <rPr>
        <b/>
        <i/>
        <sz val="11"/>
        <color theme="1"/>
        <rFont val="Calibri"/>
        <family val="2"/>
        <scheme val="minor"/>
      </rPr>
      <t>excluding p&amp;p</t>
    </r>
  </si>
  <si>
    <t>First Aid at Venues</t>
  </si>
  <si>
    <t>Copyright Policy</t>
  </si>
  <si>
    <t>Photography Policy</t>
  </si>
  <si>
    <t>Child Protection Policy</t>
  </si>
  <si>
    <t xml:space="preserve">Safe Working </t>
  </si>
  <si>
    <t>Nuneaton Festival of Art Policies and Procedures ara all available on the wesbite</t>
  </si>
  <si>
    <t>We would like to draw your attention to the following:</t>
  </si>
  <si>
    <t>http://www.nuneatonfoa.org.uk/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</si>
</sst>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/>
    <xf numFmtId="8" fontId="0" fillId="0" borderId="0" xfId="0" applyNumberForma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0" fillId="2" borderId="0" xfId="0" applyFill="1"/>
    <xf numFmtId="164" fontId="0" fillId="0" borderId="0" xfId="0" applyNumberFormat="1"/>
    <xf numFmtId="0" fontId="6" fillId="0" borderId="0" xfId="0" applyFont="1"/>
    <xf numFmtId="0" fontId="5" fillId="0" borderId="0" xfId="1"/>
    <xf numFmtId="0" fontId="0" fillId="0" borderId="0" xfId="0" quotePrefix="1"/>
    <xf numFmtId="6" fontId="0" fillId="0" borderId="0" xfId="0" applyNumberFormat="1"/>
    <xf numFmtId="0" fontId="7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uneatonfoa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C872-EFDD-4750-9C69-981962BDFA8F}">
  <sheetPr>
    <pageSetUpPr fitToPage="1"/>
  </sheetPr>
  <dimension ref="A1:J55"/>
  <sheetViews>
    <sheetView workbookViewId="0"/>
  </sheetViews>
  <sheetFormatPr defaultColWidth="8.81640625" defaultRowHeight="14.5" x14ac:dyDescent="0.35"/>
  <cols>
    <col min="1" max="1" width="6.81640625" bestFit="1" customWidth="1"/>
    <col min="2" max="2" width="31.36328125" customWidth="1"/>
    <col min="3" max="4" width="30.453125" customWidth="1"/>
    <col min="5" max="5" width="61.08984375" customWidth="1"/>
    <col min="6" max="6" width="111.08984375" customWidth="1"/>
    <col min="7" max="7" width="11.1796875" customWidth="1"/>
  </cols>
  <sheetData>
    <row r="1" spans="1:10" s="2" customFormat="1" ht="3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130</v>
      </c>
      <c r="G1" s="3" t="s">
        <v>5</v>
      </c>
    </row>
    <row r="2" spans="1:10" s="4" customFormat="1" ht="15.5" x14ac:dyDescent="0.35">
      <c r="A2">
        <v>300</v>
      </c>
      <c r="B2" t="s">
        <v>6</v>
      </c>
      <c r="C2" t="s">
        <v>7</v>
      </c>
      <c r="D2" t="s">
        <v>8</v>
      </c>
      <c r="E2" s="18" t="s">
        <v>147</v>
      </c>
      <c r="F2" s="20" t="s">
        <v>157</v>
      </c>
      <c r="G2" s="5">
        <v>4.5</v>
      </c>
    </row>
    <row r="3" spans="1:10" s="4" customFormat="1" ht="15.5" x14ac:dyDescent="0.35">
      <c r="A3">
        <v>301</v>
      </c>
      <c r="B3" t="s">
        <v>9</v>
      </c>
      <c r="C3" t="s">
        <v>7</v>
      </c>
      <c r="D3" t="s">
        <v>10</v>
      </c>
      <c r="E3" s="18" t="s">
        <v>148</v>
      </c>
      <c r="F3" s="20" t="s">
        <v>158</v>
      </c>
      <c r="G3" s="5">
        <v>4.5</v>
      </c>
    </row>
    <row r="4" spans="1:10" s="4" customFormat="1" ht="15.5" x14ac:dyDescent="0.35">
      <c r="A4">
        <v>302</v>
      </c>
      <c r="B4" t="s">
        <v>11</v>
      </c>
      <c r="C4" t="s">
        <v>7</v>
      </c>
      <c r="D4" t="s">
        <v>12</v>
      </c>
      <c r="E4" s="18" t="s">
        <v>149</v>
      </c>
      <c r="F4" s="20" t="s">
        <v>161</v>
      </c>
      <c r="G4" s="5">
        <v>4.5</v>
      </c>
    </row>
    <row r="5" spans="1:10" s="4" customFormat="1" ht="15.5" x14ac:dyDescent="0.35">
      <c r="A5">
        <v>303</v>
      </c>
      <c r="B5" t="s">
        <v>13</v>
      </c>
      <c r="C5" t="s">
        <v>7</v>
      </c>
      <c r="D5" t="s">
        <v>14</v>
      </c>
      <c r="E5" s="18" t="s">
        <v>150</v>
      </c>
      <c r="F5" s="20" t="s">
        <v>157</v>
      </c>
      <c r="G5" s="5">
        <v>4.5</v>
      </c>
    </row>
    <row r="6" spans="1:10" x14ac:dyDescent="0.35">
      <c r="A6">
        <v>304</v>
      </c>
      <c r="B6" t="s">
        <v>15</v>
      </c>
      <c r="C6" t="s">
        <v>7</v>
      </c>
      <c r="D6" t="s">
        <v>16</v>
      </c>
      <c r="E6" s="18" t="s">
        <v>151</v>
      </c>
      <c r="F6" s="20" t="s">
        <v>157</v>
      </c>
      <c r="G6" s="5">
        <v>4.5</v>
      </c>
    </row>
    <row r="7" spans="1:10" x14ac:dyDescent="0.35">
      <c r="A7">
        <v>305</v>
      </c>
      <c r="B7" t="s">
        <v>17</v>
      </c>
      <c r="C7" t="s">
        <v>7</v>
      </c>
      <c r="D7" t="s">
        <v>18</v>
      </c>
      <c r="E7" s="18" t="s">
        <v>152</v>
      </c>
      <c r="F7" s="20" t="s">
        <v>161</v>
      </c>
      <c r="G7" s="5">
        <v>4.5</v>
      </c>
    </row>
    <row r="8" spans="1:10" x14ac:dyDescent="0.35">
      <c r="A8">
        <v>306</v>
      </c>
      <c r="B8" t="s">
        <v>19</v>
      </c>
      <c r="C8" t="s">
        <v>7</v>
      </c>
      <c r="D8" t="s">
        <v>20</v>
      </c>
      <c r="E8" s="18" t="s">
        <v>153</v>
      </c>
      <c r="F8" s="20" t="s">
        <v>157</v>
      </c>
      <c r="G8" s="5">
        <v>4.5</v>
      </c>
    </row>
    <row r="9" spans="1:10" x14ac:dyDescent="0.35">
      <c r="A9">
        <v>307</v>
      </c>
      <c r="B9" t="s">
        <v>21</v>
      </c>
      <c r="C9" t="s">
        <v>7</v>
      </c>
      <c r="D9" t="s">
        <v>22</v>
      </c>
      <c r="E9" s="18" t="s">
        <v>154</v>
      </c>
      <c r="F9" s="20" t="s">
        <v>158</v>
      </c>
      <c r="G9" s="5">
        <v>4.5</v>
      </c>
    </row>
    <row r="10" spans="1:10" x14ac:dyDescent="0.35">
      <c r="A10">
        <v>308</v>
      </c>
      <c r="B10" t="s">
        <v>23</v>
      </c>
      <c r="C10" t="s">
        <v>7</v>
      </c>
      <c r="D10" t="s">
        <v>24</v>
      </c>
      <c r="E10" s="18" t="s">
        <v>155</v>
      </c>
      <c r="F10" s="20" t="s">
        <v>159</v>
      </c>
      <c r="G10" s="5">
        <v>4.5</v>
      </c>
    </row>
    <row r="11" spans="1:10" x14ac:dyDescent="0.35">
      <c r="A11">
        <v>309</v>
      </c>
      <c r="B11" t="s">
        <v>25</v>
      </c>
      <c r="C11" t="s">
        <v>7</v>
      </c>
      <c r="D11" t="s">
        <v>26</v>
      </c>
      <c r="E11" s="18" t="s">
        <v>156</v>
      </c>
      <c r="F11" s="20" t="s">
        <v>160</v>
      </c>
      <c r="G11" s="5">
        <v>4.5</v>
      </c>
    </row>
    <row r="12" spans="1:10" x14ac:dyDescent="0.35">
      <c r="A12">
        <v>310</v>
      </c>
      <c r="B12" t="s">
        <v>27</v>
      </c>
      <c r="C12" t="s">
        <v>28</v>
      </c>
      <c r="D12" t="s">
        <v>29</v>
      </c>
      <c r="E12" t="s">
        <v>30</v>
      </c>
      <c r="G12" s="5">
        <v>4.5</v>
      </c>
      <c r="J12" s="19"/>
    </row>
    <row r="13" spans="1:10" x14ac:dyDescent="0.35">
      <c r="A13">
        <v>311</v>
      </c>
      <c r="B13" t="s">
        <v>31</v>
      </c>
      <c r="C13" t="s">
        <v>28</v>
      </c>
      <c r="D13" t="s">
        <v>32</v>
      </c>
      <c r="E13" t="s">
        <v>30</v>
      </c>
      <c r="G13" s="5">
        <v>4.5</v>
      </c>
    </row>
    <row r="14" spans="1:10" x14ac:dyDescent="0.35">
      <c r="A14">
        <v>312</v>
      </c>
      <c r="B14" t="s">
        <v>33</v>
      </c>
      <c r="C14" t="s">
        <v>28</v>
      </c>
      <c r="D14" t="s">
        <v>34</v>
      </c>
      <c r="E14" t="s">
        <v>30</v>
      </c>
      <c r="G14" s="5">
        <v>4.5</v>
      </c>
    </row>
    <row r="15" spans="1:10" x14ac:dyDescent="0.35">
      <c r="A15">
        <v>313</v>
      </c>
      <c r="B15" t="s">
        <v>35</v>
      </c>
      <c r="C15" t="s">
        <v>28</v>
      </c>
      <c r="D15" t="s">
        <v>36</v>
      </c>
      <c r="E15" t="s">
        <v>30</v>
      </c>
      <c r="G15" s="5">
        <v>4.5</v>
      </c>
    </row>
    <row r="16" spans="1:10" x14ac:dyDescent="0.35">
      <c r="A16">
        <v>314</v>
      </c>
      <c r="B16" t="s">
        <v>37</v>
      </c>
      <c r="C16" t="s">
        <v>28</v>
      </c>
      <c r="D16" t="s">
        <v>38</v>
      </c>
      <c r="E16" t="s">
        <v>39</v>
      </c>
      <c r="G16" s="5">
        <v>4.5</v>
      </c>
    </row>
    <row r="17" spans="1:7" x14ac:dyDescent="0.35">
      <c r="A17">
        <v>315</v>
      </c>
      <c r="B17" t="s">
        <v>40</v>
      </c>
      <c r="C17" t="s">
        <v>28</v>
      </c>
      <c r="D17" t="s">
        <v>26</v>
      </c>
      <c r="E17" t="s">
        <v>39</v>
      </c>
      <c r="G17" s="5">
        <v>4.5</v>
      </c>
    </row>
    <row r="18" spans="1:7" x14ac:dyDescent="0.35">
      <c r="A18">
        <v>316</v>
      </c>
      <c r="B18" t="s">
        <v>41</v>
      </c>
      <c r="C18" t="s">
        <v>42</v>
      </c>
      <c r="D18" t="s">
        <v>43</v>
      </c>
      <c r="E18" t="s">
        <v>44</v>
      </c>
      <c r="G18" s="5">
        <v>4.5</v>
      </c>
    </row>
    <row r="19" spans="1:7" x14ac:dyDescent="0.35">
      <c r="A19">
        <v>317</v>
      </c>
      <c r="B19" t="s">
        <v>45</v>
      </c>
      <c r="C19" t="s">
        <v>42</v>
      </c>
      <c r="D19" t="s">
        <v>46</v>
      </c>
      <c r="E19" t="s">
        <v>44</v>
      </c>
      <c r="G19" s="5">
        <v>4.5</v>
      </c>
    </row>
    <row r="20" spans="1:7" x14ac:dyDescent="0.35">
      <c r="A20">
        <v>318</v>
      </c>
      <c r="B20" t="s">
        <v>47</v>
      </c>
      <c r="C20" t="s">
        <v>42</v>
      </c>
      <c r="D20" t="s">
        <v>48</v>
      </c>
      <c r="E20" t="s">
        <v>44</v>
      </c>
      <c r="G20" s="5">
        <v>4.5</v>
      </c>
    </row>
    <row r="21" spans="1:7" x14ac:dyDescent="0.35">
      <c r="A21">
        <v>319</v>
      </c>
      <c r="B21" t="s">
        <v>49</v>
      </c>
      <c r="C21" t="s">
        <v>42</v>
      </c>
      <c r="D21" t="s">
        <v>50</v>
      </c>
      <c r="E21" t="s">
        <v>44</v>
      </c>
      <c r="G21" s="5">
        <v>4.5</v>
      </c>
    </row>
    <row r="22" spans="1:7" x14ac:dyDescent="0.35">
      <c r="A22">
        <v>320</v>
      </c>
      <c r="B22" t="s">
        <v>51</v>
      </c>
      <c r="C22" t="s">
        <v>42</v>
      </c>
      <c r="D22" t="s">
        <v>52</v>
      </c>
      <c r="E22" t="s">
        <v>53</v>
      </c>
      <c r="G22" s="5">
        <v>4.5</v>
      </c>
    </row>
    <row r="23" spans="1:7" x14ac:dyDescent="0.35">
      <c r="A23">
        <v>321</v>
      </c>
      <c r="B23" t="s">
        <v>54</v>
      </c>
      <c r="C23" t="s">
        <v>42</v>
      </c>
      <c r="D23" t="s">
        <v>26</v>
      </c>
      <c r="E23" t="s">
        <v>53</v>
      </c>
      <c r="G23" s="5">
        <v>4.5</v>
      </c>
    </row>
    <row r="24" spans="1:7" x14ac:dyDescent="0.35">
      <c r="A24">
        <v>322</v>
      </c>
      <c r="B24" t="s">
        <v>55</v>
      </c>
      <c r="C24" t="s">
        <v>56</v>
      </c>
      <c r="D24" t="s">
        <v>57</v>
      </c>
      <c r="E24" t="s">
        <v>58</v>
      </c>
      <c r="G24" s="5">
        <v>6</v>
      </c>
    </row>
    <row r="25" spans="1:7" x14ac:dyDescent="0.35">
      <c r="A25">
        <v>323</v>
      </c>
      <c r="B25" t="s">
        <v>59</v>
      </c>
      <c r="C25" t="s">
        <v>56</v>
      </c>
      <c r="D25" t="s">
        <v>60</v>
      </c>
      <c r="E25" t="s">
        <v>58</v>
      </c>
      <c r="G25" s="5">
        <v>6</v>
      </c>
    </row>
    <row r="26" spans="1:7" x14ac:dyDescent="0.35">
      <c r="A26">
        <v>341</v>
      </c>
      <c r="B26" t="s">
        <v>61</v>
      </c>
      <c r="C26" t="s">
        <v>56</v>
      </c>
      <c r="D26" t="s">
        <v>62</v>
      </c>
      <c r="E26" t="s">
        <v>58</v>
      </c>
      <c r="G26" s="5">
        <v>6</v>
      </c>
    </row>
    <row r="27" spans="1:7" x14ac:dyDescent="0.35">
      <c r="A27">
        <v>324</v>
      </c>
      <c r="B27" t="s">
        <v>63</v>
      </c>
      <c r="C27" t="s">
        <v>64</v>
      </c>
      <c r="D27" t="s">
        <v>65</v>
      </c>
      <c r="E27" t="s">
        <v>66</v>
      </c>
      <c r="G27" s="5">
        <v>5</v>
      </c>
    </row>
    <row r="28" spans="1:7" x14ac:dyDescent="0.35">
      <c r="A28">
        <v>325</v>
      </c>
      <c r="B28" t="s">
        <v>67</v>
      </c>
      <c r="C28" t="s">
        <v>64</v>
      </c>
      <c r="D28" t="s">
        <v>68</v>
      </c>
      <c r="E28" t="s">
        <v>66</v>
      </c>
      <c r="G28" s="5">
        <v>5</v>
      </c>
    </row>
    <row r="29" spans="1:7" x14ac:dyDescent="0.35">
      <c r="A29">
        <v>326</v>
      </c>
      <c r="B29" t="s">
        <v>69</v>
      </c>
      <c r="C29" t="s">
        <v>64</v>
      </c>
      <c r="D29" t="s">
        <v>70</v>
      </c>
      <c r="E29" t="s">
        <v>66</v>
      </c>
      <c r="G29" s="5">
        <v>5</v>
      </c>
    </row>
    <row r="30" spans="1:7" x14ac:dyDescent="0.35">
      <c r="A30">
        <v>327</v>
      </c>
      <c r="B30" t="s">
        <v>71</v>
      </c>
      <c r="C30" t="s">
        <v>72</v>
      </c>
      <c r="D30" t="s">
        <v>29</v>
      </c>
      <c r="E30" t="s">
        <v>44</v>
      </c>
      <c r="G30" s="5">
        <v>4.5</v>
      </c>
    </row>
    <row r="31" spans="1:7" x14ac:dyDescent="0.35">
      <c r="A31">
        <v>328</v>
      </c>
      <c r="B31" t="s">
        <v>73</v>
      </c>
      <c r="C31" t="s">
        <v>72</v>
      </c>
      <c r="D31" t="s">
        <v>14</v>
      </c>
      <c r="E31" t="s">
        <v>44</v>
      </c>
      <c r="G31" s="5">
        <v>4.5</v>
      </c>
    </row>
    <row r="32" spans="1:7" x14ac:dyDescent="0.35">
      <c r="A32">
        <v>339</v>
      </c>
      <c r="B32" t="s">
        <v>74</v>
      </c>
      <c r="C32" t="s">
        <v>72</v>
      </c>
      <c r="D32" t="s">
        <v>16</v>
      </c>
      <c r="E32" t="s">
        <v>44</v>
      </c>
      <c r="G32" s="5">
        <v>4.5</v>
      </c>
    </row>
    <row r="33" spans="1:7" x14ac:dyDescent="0.35">
      <c r="A33">
        <v>329</v>
      </c>
      <c r="B33" t="s">
        <v>75</v>
      </c>
      <c r="C33" t="s">
        <v>72</v>
      </c>
      <c r="D33" t="s">
        <v>76</v>
      </c>
      <c r="E33" t="s">
        <v>44</v>
      </c>
      <c r="G33" s="5">
        <v>4.5</v>
      </c>
    </row>
    <row r="34" spans="1:7" x14ac:dyDescent="0.35">
      <c r="A34">
        <v>330</v>
      </c>
      <c r="B34" t="s">
        <v>77</v>
      </c>
      <c r="C34" t="s">
        <v>72</v>
      </c>
      <c r="D34" t="s">
        <v>78</v>
      </c>
      <c r="E34" t="s">
        <v>53</v>
      </c>
      <c r="G34" s="5">
        <v>4.5</v>
      </c>
    </row>
    <row r="35" spans="1:7" x14ac:dyDescent="0.35">
      <c r="A35">
        <v>331</v>
      </c>
      <c r="B35" t="s">
        <v>79</v>
      </c>
      <c r="C35" t="s">
        <v>72</v>
      </c>
      <c r="D35" t="s">
        <v>80</v>
      </c>
      <c r="E35" t="s">
        <v>53</v>
      </c>
      <c r="G35" s="5">
        <v>4.5</v>
      </c>
    </row>
    <row r="36" spans="1:7" x14ac:dyDescent="0.35">
      <c r="A36">
        <v>332</v>
      </c>
      <c r="B36" t="s">
        <v>81</v>
      </c>
      <c r="C36" t="s">
        <v>72</v>
      </c>
      <c r="D36" t="s">
        <v>82</v>
      </c>
      <c r="E36" t="s">
        <v>53</v>
      </c>
      <c r="F36" t="s">
        <v>83</v>
      </c>
      <c r="G36" s="5">
        <v>4.5</v>
      </c>
    </row>
    <row r="37" spans="1:7" x14ac:dyDescent="0.35">
      <c r="A37">
        <v>333</v>
      </c>
      <c r="B37" t="s">
        <v>84</v>
      </c>
      <c r="C37" t="s">
        <v>85</v>
      </c>
      <c r="D37" t="s">
        <v>46</v>
      </c>
      <c r="E37" t="s">
        <v>86</v>
      </c>
      <c r="G37" s="5">
        <v>4.5</v>
      </c>
    </row>
    <row r="38" spans="1:7" x14ac:dyDescent="0.35">
      <c r="A38">
        <v>334</v>
      </c>
      <c r="B38" t="s">
        <v>87</v>
      </c>
      <c r="C38" t="s">
        <v>85</v>
      </c>
      <c r="D38" t="s">
        <v>68</v>
      </c>
      <c r="E38" t="s">
        <v>86</v>
      </c>
      <c r="G38" s="5">
        <v>4.5</v>
      </c>
    </row>
    <row r="39" spans="1:7" x14ac:dyDescent="0.35">
      <c r="A39">
        <v>335</v>
      </c>
      <c r="B39" t="s">
        <v>88</v>
      </c>
      <c r="C39" t="s">
        <v>85</v>
      </c>
      <c r="D39" t="s">
        <v>78</v>
      </c>
      <c r="E39" t="s">
        <v>86</v>
      </c>
      <c r="G39" s="5">
        <v>4.5</v>
      </c>
    </row>
    <row r="40" spans="1:7" x14ac:dyDescent="0.35">
      <c r="A40">
        <v>336</v>
      </c>
      <c r="B40" t="s">
        <v>89</v>
      </c>
      <c r="C40" t="s">
        <v>85</v>
      </c>
      <c r="D40" t="s">
        <v>80</v>
      </c>
      <c r="E40" t="s">
        <v>86</v>
      </c>
      <c r="G40" s="5">
        <v>4.5</v>
      </c>
    </row>
    <row r="41" spans="1:7" x14ac:dyDescent="0.35">
      <c r="A41">
        <v>351</v>
      </c>
      <c r="B41" t="s">
        <v>90</v>
      </c>
      <c r="C41" t="s">
        <v>91</v>
      </c>
      <c r="D41" t="s">
        <v>92</v>
      </c>
      <c r="E41" t="s">
        <v>93</v>
      </c>
      <c r="F41" t="s">
        <v>94</v>
      </c>
      <c r="G41" s="5">
        <v>7.5</v>
      </c>
    </row>
    <row r="42" spans="1:7" x14ac:dyDescent="0.35">
      <c r="A42">
        <v>352</v>
      </c>
      <c r="B42" t="s">
        <v>95</v>
      </c>
      <c r="C42" t="s">
        <v>91</v>
      </c>
      <c r="D42" t="s">
        <v>96</v>
      </c>
      <c r="E42" t="s">
        <v>93</v>
      </c>
      <c r="F42" t="s">
        <v>94</v>
      </c>
      <c r="G42" s="5">
        <v>7.5</v>
      </c>
    </row>
    <row r="43" spans="1:7" x14ac:dyDescent="0.35">
      <c r="A43">
        <v>353</v>
      </c>
      <c r="B43" t="s">
        <v>97</v>
      </c>
      <c r="C43" t="s">
        <v>91</v>
      </c>
      <c r="D43" t="s">
        <v>98</v>
      </c>
      <c r="F43" t="s">
        <v>94</v>
      </c>
      <c r="G43" s="5">
        <v>12</v>
      </c>
    </row>
    <row r="44" spans="1:7" x14ac:dyDescent="0.35">
      <c r="A44">
        <v>361</v>
      </c>
      <c r="B44" t="s">
        <v>99</v>
      </c>
      <c r="C44" t="s">
        <v>91</v>
      </c>
      <c r="D44" t="s">
        <v>100</v>
      </c>
      <c r="E44" t="s">
        <v>101</v>
      </c>
      <c r="G44" s="5">
        <v>5</v>
      </c>
    </row>
    <row r="45" spans="1:7" x14ac:dyDescent="0.35">
      <c r="A45">
        <v>362</v>
      </c>
      <c r="B45" t="s">
        <v>102</v>
      </c>
      <c r="C45" t="s">
        <v>91</v>
      </c>
      <c r="D45" t="s">
        <v>103</v>
      </c>
      <c r="E45" t="s">
        <v>104</v>
      </c>
      <c r="G45" s="5">
        <v>5</v>
      </c>
    </row>
    <row r="46" spans="1:7" x14ac:dyDescent="0.35">
      <c r="A46">
        <v>371</v>
      </c>
      <c r="B46" t="s">
        <v>105</v>
      </c>
      <c r="C46" t="s">
        <v>91</v>
      </c>
      <c r="D46" t="s">
        <v>106</v>
      </c>
      <c r="E46" t="s">
        <v>107</v>
      </c>
      <c r="G46" s="5">
        <v>5</v>
      </c>
    </row>
    <row r="47" spans="1:7" x14ac:dyDescent="0.35">
      <c r="A47">
        <v>372</v>
      </c>
      <c r="B47" t="s">
        <v>108</v>
      </c>
      <c r="C47" t="s">
        <v>91</v>
      </c>
      <c r="D47" t="s">
        <v>109</v>
      </c>
      <c r="E47" t="s">
        <v>107</v>
      </c>
      <c r="G47" s="5">
        <v>5</v>
      </c>
    </row>
    <row r="48" spans="1:7" x14ac:dyDescent="0.35">
      <c r="A48">
        <v>373</v>
      </c>
      <c r="B48" t="s">
        <v>110</v>
      </c>
      <c r="C48" t="s">
        <v>91</v>
      </c>
      <c r="D48" t="s">
        <v>111</v>
      </c>
      <c r="E48" t="s">
        <v>107</v>
      </c>
      <c r="G48" s="5">
        <v>5</v>
      </c>
    </row>
    <row r="49" spans="1:7" x14ac:dyDescent="0.35">
      <c r="A49">
        <v>374</v>
      </c>
      <c r="B49" t="s">
        <v>112</v>
      </c>
      <c r="C49" t="s">
        <v>91</v>
      </c>
      <c r="D49" t="s">
        <v>113</v>
      </c>
      <c r="E49" t="s">
        <v>107</v>
      </c>
      <c r="G49" s="5">
        <v>5</v>
      </c>
    </row>
    <row r="50" spans="1:7" x14ac:dyDescent="0.35">
      <c r="A50">
        <v>375</v>
      </c>
      <c r="B50" t="s">
        <v>114</v>
      </c>
      <c r="C50" t="s">
        <v>91</v>
      </c>
      <c r="D50" t="s">
        <v>115</v>
      </c>
      <c r="E50" t="s">
        <v>116</v>
      </c>
      <c r="G50" s="5">
        <v>5</v>
      </c>
    </row>
    <row r="51" spans="1:7" x14ac:dyDescent="0.35">
      <c r="A51">
        <v>381</v>
      </c>
      <c r="B51" t="s">
        <v>117</v>
      </c>
      <c r="C51" t="s">
        <v>91</v>
      </c>
      <c r="D51" t="s">
        <v>118</v>
      </c>
      <c r="E51" t="s">
        <v>119</v>
      </c>
      <c r="G51" s="5">
        <v>5</v>
      </c>
    </row>
    <row r="52" spans="1:7" x14ac:dyDescent="0.35">
      <c r="A52">
        <v>391</v>
      </c>
      <c r="B52" t="s">
        <v>120</v>
      </c>
      <c r="C52" t="s">
        <v>91</v>
      </c>
      <c r="D52" t="s">
        <v>121</v>
      </c>
      <c r="E52" t="s">
        <v>122</v>
      </c>
      <c r="G52" s="5">
        <v>6</v>
      </c>
    </row>
    <row r="53" spans="1:7" x14ac:dyDescent="0.35">
      <c r="A53">
        <v>392</v>
      </c>
      <c r="B53" t="s">
        <v>123</v>
      </c>
      <c r="C53" t="s">
        <v>91</v>
      </c>
      <c r="D53" t="s">
        <v>124</v>
      </c>
      <c r="E53" t="s">
        <v>125</v>
      </c>
      <c r="G53" s="5">
        <v>6</v>
      </c>
    </row>
    <row r="54" spans="1:7" x14ac:dyDescent="0.35">
      <c r="A54">
        <v>393</v>
      </c>
      <c r="B54" t="s">
        <v>126</v>
      </c>
      <c r="C54" t="s">
        <v>91</v>
      </c>
      <c r="D54" t="s">
        <v>127</v>
      </c>
      <c r="E54" t="s">
        <v>125</v>
      </c>
      <c r="G54" s="5">
        <v>6</v>
      </c>
    </row>
    <row r="55" spans="1:7" x14ac:dyDescent="0.35">
      <c r="A55">
        <v>394</v>
      </c>
      <c r="B55" t="s">
        <v>128</v>
      </c>
      <c r="C55" t="s">
        <v>91</v>
      </c>
      <c r="D55" t="s">
        <v>129</v>
      </c>
      <c r="E55" t="s">
        <v>125</v>
      </c>
      <c r="G55" s="5">
        <v>6</v>
      </c>
    </row>
  </sheetData>
  <pageMargins left="0.70866141732283472" right="0.70866141732283472" top="0.74803149606299213" bottom="0.74803149606299213" header="0.31496062992125984" footer="0.31496062992125984"/>
  <pageSetup paperSize="9" scale="40" fitToHeight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62A5-AC48-4E35-A09C-A90AA18B0F6E}">
  <sheetPr>
    <tabColor rgb="FFFF0000"/>
    <pageSetUpPr fitToPage="1"/>
  </sheetPr>
  <dimension ref="A1:N101"/>
  <sheetViews>
    <sheetView tabSelected="1" workbookViewId="0"/>
  </sheetViews>
  <sheetFormatPr defaultRowHeight="14.5" x14ac:dyDescent="0.35"/>
  <cols>
    <col min="1" max="1" width="14.1796875" bestFit="1" customWidth="1"/>
    <col min="2" max="2" width="19.6328125" bestFit="1" customWidth="1"/>
    <col min="3" max="3" width="18.81640625" bestFit="1" customWidth="1"/>
    <col min="4" max="4" width="19.54296875" bestFit="1" customWidth="1"/>
    <col min="5" max="5" width="18.81640625" customWidth="1"/>
    <col min="6" max="6" width="12.453125" bestFit="1" customWidth="1"/>
    <col min="7" max="7" width="17.7265625" bestFit="1" customWidth="1"/>
    <col min="8" max="8" width="12.90625" bestFit="1" customWidth="1"/>
    <col min="9" max="9" width="9.81640625" bestFit="1" customWidth="1"/>
    <col min="10" max="10" width="27" bestFit="1" customWidth="1"/>
    <col min="11" max="11" width="31.6328125" style="14" customWidth="1"/>
    <col min="12" max="12" width="11.81640625" style="15" bestFit="1" customWidth="1"/>
    <col min="13" max="13" width="10.81640625" customWidth="1"/>
    <col min="14" max="14" width="21" customWidth="1"/>
  </cols>
  <sheetData>
    <row r="1" spans="1:14" s="21" customFormat="1" ht="29" x14ac:dyDescent="0.35">
      <c r="D1" s="24" t="s">
        <v>162</v>
      </c>
      <c r="E1" s="24" t="s">
        <v>162</v>
      </c>
      <c r="K1" s="22"/>
      <c r="L1" s="23"/>
    </row>
    <row r="2" spans="1:14" s="6" customFormat="1" ht="29" x14ac:dyDescent="0.35">
      <c r="A2" s="6" t="s">
        <v>131</v>
      </c>
      <c r="B2" s="6" t="s">
        <v>132</v>
      </c>
      <c r="C2" s="6" t="s">
        <v>133</v>
      </c>
      <c r="D2" s="6" t="s">
        <v>132</v>
      </c>
      <c r="E2" s="6" t="s">
        <v>133</v>
      </c>
      <c r="F2" s="6" t="s">
        <v>134</v>
      </c>
      <c r="G2" s="6" t="s">
        <v>1</v>
      </c>
      <c r="H2" s="6" t="s">
        <v>3</v>
      </c>
      <c r="I2" s="6" t="s">
        <v>2</v>
      </c>
      <c r="J2" s="6" t="s">
        <v>135</v>
      </c>
      <c r="K2" s="7" t="s">
        <v>141</v>
      </c>
      <c r="L2" s="8" t="s">
        <v>5</v>
      </c>
      <c r="M2" s="9" t="s">
        <v>136</v>
      </c>
      <c r="N2" s="10" t="s">
        <v>165</v>
      </c>
    </row>
    <row r="3" spans="1:14" s="11" customFormat="1" x14ac:dyDescent="0.35">
      <c r="A3" s="11" t="s">
        <v>137</v>
      </c>
      <c r="B3" s="11" t="s">
        <v>138</v>
      </c>
      <c r="C3" s="11" t="s">
        <v>139</v>
      </c>
      <c r="D3" s="11" t="s">
        <v>163</v>
      </c>
      <c r="E3" s="11" t="s">
        <v>164</v>
      </c>
      <c r="F3" s="11">
        <v>301</v>
      </c>
      <c r="G3" s="11" t="str">
        <f>VLOOKUP($F3,'2024'!$A$2:$F$55,2,FALSE)</f>
        <v>The Foundation Cup</v>
      </c>
      <c r="H3" s="11" t="str">
        <f>VLOOKUP($F3,'2024'!$A$2:$F$55,4,FALSE)</f>
        <v>Age 6 years</v>
      </c>
      <c r="I3" s="11" t="str">
        <f>VLOOKUP($F3,'2024'!$A$2:$F$55,3,FALSE)</f>
        <v>Set Poetry</v>
      </c>
      <c r="J3" s="11" t="str">
        <f>VLOOKUP($F3,'2024'!$A$2:$F$55,5,FALSE)</f>
        <v>'Ballet Lesson' by Eleanor McLeod</v>
      </c>
      <c r="K3" s="12"/>
      <c r="L3" s="13">
        <f>VLOOKUP($F3,'2024'!$A$2:$G$55,7,FALSE)</f>
        <v>4.5</v>
      </c>
      <c r="M3" s="11" t="s">
        <v>140</v>
      </c>
      <c r="N3" s="11" t="str">
        <f>IF(M3="Yes","£2.50","-")</f>
        <v>£2.50</v>
      </c>
    </row>
    <row r="4" spans="1:14" s="11" customFormat="1" x14ac:dyDescent="0.35">
      <c r="G4" s="11" t="e">
        <f>VLOOKUP($F4,'2024'!$A$2:$F$55,2,FALSE)</f>
        <v>#N/A</v>
      </c>
      <c r="H4" s="11" t="e">
        <f>VLOOKUP($F4,'2024'!$A$2:$F$55,4,FALSE)</f>
        <v>#N/A</v>
      </c>
      <c r="I4" s="11" t="e">
        <f>VLOOKUP($F4,'2024'!$A$2:$F$55,3,FALSE)</f>
        <v>#N/A</v>
      </c>
      <c r="J4" s="11" t="e">
        <f>VLOOKUP($F4,'2024'!$A$2:$F$55,5,FALSE)</f>
        <v>#N/A</v>
      </c>
      <c r="K4" s="12"/>
      <c r="L4" s="13" t="e">
        <f>VLOOKUP($F4,'2024'!$A$2:$G$55,7,FALSE)</f>
        <v>#N/A</v>
      </c>
      <c r="N4" s="11" t="str">
        <f t="shared" ref="N4:N67" si="0">IF(M4="Yes","£2.50","-")</f>
        <v>-</v>
      </c>
    </row>
    <row r="5" spans="1:14" s="11" customFormat="1" x14ac:dyDescent="0.35">
      <c r="G5" s="11" t="e">
        <f>VLOOKUP($F5,'2024'!$A$2:$F$55,2,FALSE)</f>
        <v>#N/A</v>
      </c>
      <c r="H5" s="11" t="e">
        <f>VLOOKUP($F5,'2024'!$A$2:$F$55,4,FALSE)</f>
        <v>#N/A</v>
      </c>
      <c r="I5" s="11" t="e">
        <f>VLOOKUP($F5,'2024'!$A$2:$F$55,3,FALSE)</f>
        <v>#N/A</v>
      </c>
      <c r="J5" s="11" t="e">
        <f>VLOOKUP($F5,'2024'!$A$2:$F$55,5,FALSE)</f>
        <v>#N/A</v>
      </c>
      <c r="K5" s="12"/>
      <c r="L5" s="13" t="e">
        <f>VLOOKUP($F5,'2024'!$A$2:$G$55,7,FALSE)</f>
        <v>#N/A</v>
      </c>
      <c r="N5" s="11" t="str">
        <f t="shared" si="0"/>
        <v>-</v>
      </c>
    </row>
    <row r="6" spans="1:14" s="11" customFormat="1" x14ac:dyDescent="0.35">
      <c r="G6" s="11" t="e">
        <f>VLOOKUP($F6,'2024'!$A$2:$F$55,2,FALSE)</f>
        <v>#N/A</v>
      </c>
      <c r="H6" s="11" t="e">
        <f>VLOOKUP($F6,'2024'!$A$2:$F$55,4,FALSE)</f>
        <v>#N/A</v>
      </c>
      <c r="I6" s="11" t="e">
        <f>VLOOKUP($F6,'2024'!$A$2:$F$55,3,FALSE)</f>
        <v>#N/A</v>
      </c>
      <c r="J6" s="11" t="e">
        <f>VLOOKUP($F6,'2024'!$A$2:$F$55,5,FALSE)</f>
        <v>#N/A</v>
      </c>
      <c r="K6" s="12"/>
      <c r="L6" s="13" t="e">
        <f>VLOOKUP($F6,'2024'!$A$2:$G$55,7,FALSE)</f>
        <v>#N/A</v>
      </c>
      <c r="N6" s="11" t="str">
        <f t="shared" si="0"/>
        <v>-</v>
      </c>
    </row>
    <row r="7" spans="1:14" s="11" customFormat="1" x14ac:dyDescent="0.35">
      <c r="G7" s="11" t="e">
        <f>VLOOKUP($F7,'2024'!$A$2:$F$55,2,FALSE)</f>
        <v>#N/A</v>
      </c>
      <c r="H7" s="11" t="e">
        <f>VLOOKUP($F7,'2024'!$A$2:$F$55,4,FALSE)</f>
        <v>#N/A</v>
      </c>
      <c r="I7" s="11" t="e">
        <f>VLOOKUP($F7,'2024'!$A$2:$F$55,3,FALSE)</f>
        <v>#N/A</v>
      </c>
      <c r="J7" s="11" t="e">
        <f>VLOOKUP($F7,'2024'!$A$2:$F$55,5,FALSE)</f>
        <v>#N/A</v>
      </c>
      <c r="K7" s="12"/>
      <c r="L7" s="13" t="e">
        <f>VLOOKUP($F7,'2024'!$A$2:$G$55,7,FALSE)</f>
        <v>#N/A</v>
      </c>
      <c r="N7" s="11" t="str">
        <f t="shared" si="0"/>
        <v>-</v>
      </c>
    </row>
    <row r="8" spans="1:14" s="11" customFormat="1" x14ac:dyDescent="0.35">
      <c r="G8" s="11" t="e">
        <f>VLOOKUP($F8,'2024'!$A$2:$F$55,2,FALSE)</f>
        <v>#N/A</v>
      </c>
      <c r="H8" s="11" t="e">
        <f>VLOOKUP($F8,'2024'!$A$2:$F$55,4,FALSE)</f>
        <v>#N/A</v>
      </c>
      <c r="I8" s="11" t="e">
        <f>VLOOKUP($F8,'2024'!$A$2:$F$55,3,FALSE)</f>
        <v>#N/A</v>
      </c>
      <c r="J8" s="11" t="e">
        <f>VLOOKUP($F8,'2024'!$A$2:$F$55,5,FALSE)</f>
        <v>#N/A</v>
      </c>
      <c r="K8" s="12"/>
      <c r="L8" s="13" t="e">
        <f>VLOOKUP($F8,'2024'!$A$2:$G$55,7,FALSE)</f>
        <v>#N/A</v>
      </c>
      <c r="N8" s="11" t="str">
        <f t="shared" si="0"/>
        <v>-</v>
      </c>
    </row>
    <row r="9" spans="1:14" s="11" customFormat="1" x14ac:dyDescent="0.35">
      <c r="G9" s="11" t="e">
        <f>VLOOKUP($F9,'2024'!$A$2:$F$55,2,FALSE)</f>
        <v>#N/A</v>
      </c>
      <c r="H9" s="11" t="e">
        <f>VLOOKUP($F9,'2024'!$A$2:$F$55,4,FALSE)</f>
        <v>#N/A</v>
      </c>
      <c r="I9" s="11" t="e">
        <f>VLOOKUP($F9,'2024'!$A$2:$F$55,3,FALSE)</f>
        <v>#N/A</v>
      </c>
      <c r="J9" s="11" t="e">
        <f>VLOOKUP($F9,'2024'!$A$2:$F$55,5,FALSE)</f>
        <v>#N/A</v>
      </c>
      <c r="K9" s="12"/>
      <c r="L9" s="13" t="e">
        <f>VLOOKUP($F9,'2024'!$A$2:$G$55,7,FALSE)</f>
        <v>#N/A</v>
      </c>
      <c r="N9" s="11" t="str">
        <f t="shared" si="0"/>
        <v>-</v>
      </c>
    </row>
    <row r="10" spans="1:14" s="11" customFormat="1" x14ac:dyDescent="0.35">
      <c r="G10" s="11" t="e">
        <f>VLOOKUP($F10,'2024'!$A$2:$F$55,2,FALSE)</f>
        <v>#N/A</v>
      </c>
      <c r="H10" s="11" t="e">
        <f>VLOOKUP($F10,'2024'!$A$2:$F$55,4,FALSE)</f>
        <v>#N/A</v>
      </c>
      <c r="I10" s="11" t="e">
        <f>VLOOKUP($F10,'2024'!$A$2:$F$55,3,FALSE)</f>
        <v>#N/A</v>
      </c>
      <c r="J10" s="11" t="e">
        <f>VLOOKUP($F10,'2024'!$A$2:$F$55,5,FALSE)</f>
        <v>#N/A</v>
      </c>
      <c r="K10" s="12"/>
      <c r="L10" s="13" t="e">
        <f>VLOOKUP($F10,'2024'!$A$2:$G$55,7,FALSE)</f>
        <v>#N/A</v>
      </c>
      <c r="N10" s="11" t="str">
        <f t="shared" si="0"/>
        <v>-</v>
      </c>
    </row>
    <row r="11" spans="1:14" s="11" customFormat="1" x14ac:dyDescent="0.35">
      <c r="G11" s="11" t="e">
        <f>VLOOKUP($F11,'2024'!$A$2:$F$55,2,FALSE)</f>
        <v>#N/A</v>
      </c>
      <c r="H11" s="11" t="e">
        <f>VLOOKUP($F11,'2024'!$A$2:$F$55,4,FALSE)</f>
        <v>#N/A</v>
      </c>
      <c r="I11" s="11" t="e">
        <f>VLOOKUP($F11,'2024'!$A$2:$F$55,3,FALSE)</f>
        <v>#N/A</v>
      </c>
      <c r="J11" s="11" t="e">
        <f>VLOOKUP($F11,'2024'!$A$2:$F$55,5,FALSE)</f>
        <v>#N/A</v>
      </c>
      <c r="K11" s="12"/>
      <c r="L11" s="13" t="e">
        <f>VLOOKUP($F11,'2024'!$A$2:$G$55,7,FALSE)</f>
        <v>#N/A</v>
      </c>
      <c r="N11" s="11" t="str">
        <f t="shared" si="0"/>
        <v>-</v>
      </c>
    </row>
    <row r="12" spans="1:14" s="11" customFormat="1" x14ac:dyDescent="0.35">
      <c r="G12" s="11" t="e">
        <f>VLOOKUP($F12,'2024'!$A$2:$F$55,2,FALSE)</f>
        <v>#N/A</v>
      </c>
      <c r="H12" s="11" t="e">
        <f>VLOOKUP($F12,'2024'!$A$2:$F$55,4,FALSE)</f>
        <v>#N/A</v>
      </c>
      <c r="I12" s="11" t="e">
        <f>VLOOKUP($F12,'2024'!$A$2:$F$55,3,FALSE)</f>
        <v>#N/A</v>
      </c>
      <c r="J12" s="11" t="e">
        <f>VLOOKUP($F12,'2024'!$A$2:$F$55,5,FALSE)</f>
        <v>#N/A</v>
      </c>
      <c r="K12" s="12"/>
      <c r="L12" s="13" t="e">
        <f>VLOOKUP($F12,'2024'!$A$2:$G$55,7,FALSE)</f>
        <v>#N/A</v>
      </c>
      <c r="N12" s="11" t="str">
        <f t="shared" si="0"/>
        <v>-</v>
      </c>
    </row>
    <row r="13" spans="1:14" s="11" customFormat="1" x14ac:dyDescent="0.35">
      <c r="G13" s="11" t="e">
        <f>VLOOKUP($F13,'2024'!$A$2:$F$55,2,FALSE)</f>
        <v>#N/A</v>
      </c>
      <c r="H13" s="11" t="e">
        <f>VLOOKUP($F13,'2024'!$A$2:$F$55,4,FALSE)</f>
        <v>#N/A</v>
      </c>
      <c r="I13" s="11" t="e">
        <f>VLOOKUP($F13,'2024'!$A$2:$F$55,3,FALSE)</f>
        <v>#N/A</v>
      </c>
      <c r="J13" s="11" t="e">
        <f>VLOOKUP($F13,'2024'!$A$2:$F$55,5,FALSE)</f>
        <v>#N/A</v>
      </c>
      <c r="K13" s="12"/>
      <c r="L13" s="13" t="e">
        <f>VLOOKUP($F13,'2024'!$A$2:$G$55,7,FALSE)</f>
        <v>#N/A</v>
      </c>
      <c r="N13" s="11" t="str">
        <f t="shared" si="0"/>
        <v>-</v>
      </c>
    </row>
    <row r="14" spans="1:14" s="11" customFormat="1" x14ac:dyDescent="0.35">
      <c r="G14" s="11" t="e">
        <f>VLOOKUP($F14,'2024'!$A$2:$F$55,2,FALSE)</f>
        <v>#N/A</v>
      </c>
      <c r="H14" s="11" t="e">
        <f>VLOOKUP($F14,'2024'!$A$2:$F$55,4,FALSE)</f>
        <v>#N/A</v>
      </c>
      <c r="I14" s="11" t="e">
        <f>VLOOKUP($F14,'2024'!$A$2:$F$55,3,FALSE)</f>
        <v>#N/A</v>
      </c>
      <c r="J14" s="11" t="e">
        <f>VLOOKUP($F14,'2024'!$A$2:$F$55,5,FALSE)</f>
        <v>#N/A</v>
      </c>
      <c r="K14" s="12"/>
      <c r="L14" s="13" t="e">
        <f>VLOOKUP($F14,'2024'!$A$2:$G$55,7,FALSE)</f>
        <v>#N/A</v>
      </c>
      <c r="N14" s="11" t="str">
        <f t="shared" si="0"/>
        <v>-</v>
      </c>
    </row>
    <row r="15" spans="1:14" s="11" customFormat="1" x14ac:dyDescent="0.35">
      <c r="G15" s="11" t="e">
        <f>VLOOKUP($F15,'2024'!$A$2:$F$55,2,FALSE)</f>
        <v>#N/A</v>
      </c>
      <c r="H15" s="11" t="e">
        <f>VLOOKUP($F15,'2024'!$A$2:$F$55,4,FALSE)</f>
        <v>#N/A</v>
      </c>
      <c r="I15" s="11" t="e">
        <f>VLOOKUP($F15,'2024'!$A$2:$F$55,3,FALSE)</f>
        <v>#N/A</v>
      </c>
      <c r="J15" s="11" t="e">
        <f>VLOOKUP($F15,'2024'!$A$2:$F$55,5,FALSE)</f>
        <v>#N/A</v>
      </c>
      <c r="K15" s="12"/>
      <c r="L15" s="13" t="e">
        <f>VLOOKUP($F15,'2024'!$A$2:$G$55,7,FALSE)</f>
        <v>#N/A</v>
      </c>
      <c r="N15" s="11" t="str">
        <f t="shared" si="0"/>
        <v>-</v>
      </c>
    </row>
    <row r="16" spans="1:14" s="11" customFormat="1" x14ac:dyDescent="0.35">
      <c r="G16" s="11" t="e">
        <f>VLOOKUP($F16,'2024'!$A$2:$F$55,2,FALSE)</f>
        <v>#N/A</v>
      </c>
      <c r="H16" s="11" t="e">
        <f>VLOOKUP($F16,'2024'!$A$2:$F$55,4,FALSE)</f>
        <v>#N/A</v>
      </c>
      <c r="I16" s="11" t="e">
        <f>VLOOKUP($F16,'2024'!$A$2:$F$55,3,FALSE)</f>
        <v>#N/A</v>
      </c>
      <c r="J16" s="11" t="e">
        <f>VLOOKUP($F16,'2024'!$A$2:$F$55,5,FALSE)</f>
        <v>#N/A</v>
      </c>
      <c r="K16" s="12"/>
      <c r="L16" s="13" t="e">
        <f>VLOOKUP($F16,'2024'!$A$2:$G$55,7,FALSE)</f>
        <v>#N/A</v>
      </c>
      <c r="N16" s="11" t="str">
        <f t="shared" si="0"/>
        <v>-</v>
      </c>
    </row>
    <row r="17" spans="7:14" s="11" customFormat="1" x14ac:dyDescent="0.35">
      <c r="G17" s="11" t="e">
        <f>VLOOKUP($F17,'2024'!$A$2:$F$55,2,FALSE)</f>
        <v>#N/A</v>
      </c>
      <c r="H17" s="11" t="e">
        <f>VLOOKUP($F17,'2024'!$A$2:$F$55,4,FALSE)</f>
        <v>#N/A</v>
      </c>
      <c r="I17" s="11" t="e">
        <f>VLOOKUP($F17,'2024'!$A$2:$F$55,3,FALSE)</f>
        <v>#N/A</v>
      </c>
      <c r="J17" s="11" t="e">
        <f>VLOOKUP($F17,'2024'!$A$2:$F$55,5,FALSE)</f>
        <v>#N/A</v>
      </c>
      <c r="K17" s="12"/>
      <c r="L17" s="13" t="e">
        <f>VLOOKUP($F17,'2024'!$A$2:$G$55,7,FALSE)</f>
        <v>#N/A</v>
      </c>
      <c r="N17" s="11" t="str">
        <f t="shared" si="0"/>
        <v>-</v>
      </c>
    </row>
    <row r="18" spans="7:14" s="11" customFormat="1" x14ac:dyDescent="0.35">
      <c r="G18" s="11" t="e">
        <f>VLOOKUP($F18,'2024'!$A$2:$F$55,2,FALSE)</f>
        <v>#N/A</v>
      </c>
      <c r="H18" s="11" t="e">
        <f>VLOOKUP($F18,'2024'!$A$2:$F$55,4,FALSE)</f>
        <v>#N/A</v>
      </c>
      <c r="I18" s="11" t="e">
        <f>VLOOKUP($F18,'2024'!$A$2:$F$55,3,FALSE)</f>
        <v>#N/A</v>
      </c>
      <c r="J18" s="11" t="e">
        <f>VLOOKUP($F18,'2024'!$A$2:$F$55,5,FALSE)</f>
        <v>#N/A</v>
      </c>
      <c r="K18" s="12"/>
      <c r="L18" s="13" t="e">
        <f>VLOOKUP($F18,'2024'!$A$2:$G$55,7,FALSE)</f>
        <v>#N/A</v>
      </c>
      <c r="N18" s="11" t="str">
        <f t="shared" si="0"/>
        <v>-</v>
      </c>
    </row>
    <row r="19" spans="7:14" s="11" customFormat="1" x14ac:dyDescent="0.35">
      <c r="G19" s="11" t="e">
        <f>VLOOKUP($F19,'2024'!$A$2:$F$55,2,FALSE)</f>
        <v>#N/A</v>
      </c>
      <c r="H19" s="11" t="e">
        <f>VLOOKUP($F19,'2024'!$A$2:$F$55,4,FALSE)</f>
        <v>#N/A</v>
      </c>
      <c r="I19" s="11" t="e">
        <f>VLOOKUP($F19,'2024'!$A$2:$F$55,3,FALSE)</f>
        <v>#N/A</v>
      </c>
      <c r="J19" s="11" t="e">
        <f>VLOOKUP($F19,'2024'!$A$2:$F$55,5,FALSE)</f>
        <v>#N/A</v>
      </c>
      <c r="K19" s="12"/>
      <c r="L19" s="13" t="e">
        <f>VLOOKUP($F19,'2024'!$A$2:$G$55,7,FALSE)</f>
        <v>#N/A</v>
      </c>
      <c r="N19" s="11" t="str">
        <f t="shared" si="0"/>
        <v>-</v>
      </c>
    </row>
    <row r="20" spans="7:14" s="11" customFormat="1" x14ac:dyDescent="0.35">
      <c r="G20" s="11" t="e">
        <f>VLOOKUP($F20,'2024'!$A$2:$F$55,2,FALSE)</f>
        <v>#N/A</v>
      </c>
      <c r="H20" s="11" t="e">
        <f>VLOOKUP($F20,'2024'!$A$2:$F$55,4,FALSE)</f>
        <v>#N/A</v>
      </c>
      <c r="I20" s="11" t="e">
        <f>VLOOKUP($F20,'2024'!$A$2:$F$55,3,FALSE)</f>
        <v>#N/A</v>
      </c>
      <c r="J20" s="11" t="e">
        <f>VLOOKUP($F20,'2024'!$A$2:$F$55,5,FALSE)</f>
        <v>#N/A</v>
      </c>
      <c r="K20" s="12"/>
      <c r="L20" s="13" t="e">
        <f>VLOOKUP($F20,'2024'!$A$2:$G$55,7,FALSE)</f>
        <v>#N/A</v>
      </c>
      <c r="N20" s="11" t="str">
        <f t="shared" si="0"/>
        <v>-</v>
      </c>
    </row>
    <row r="21" spans="7:14" s="11" customFormat="1" x14ac:dyDescent="0.35">
      <c r="G21" s="11" t="e">
        <f>VLOOKUP($F21,'2024'!$A$2:$F$55,2,FALSE)</f>
        <v>#N/A</v>
      </c>
      <c r="H21" s="11" t="e">
        <f>VLOOKUP($F21,'2024'!$A$2:$F$55,4,FALSE)</f>
        <v>#N/A</v>
      </c>
      <c r="I21" s="11" t="e">
        <f>VLOOKUP($F21,'2024'!$A$2:$F$55,3,FALSE)</f>
        <v>#N/A</v>
      </c>
      <c r="J21" s="11" t="e">
        <f>VLOOKUP($F21,'2024'!$A$2:$F$55,5,FALSE)</f>
        <v>#N/A</v>
      </c>
      <c r="K21" s="12"/>
      <c r="L21" s="13" t="e">
        <f>VLOOKUP($F21,'2024'!$A$2:$G$55,7,FALSE)</f>
        <v>#N/A</v>
      </c>
      <c r="N21" s="11" t="str">
        <f t="shared" si="0"/>
        <v>-</v>
      </c>
    </row>
    <row r="22" spans="7:14" s="11" customFormat="1" x14ac:dyDescent="0.35">
      <c r="G22" s="11" t="e">
        <f>VLOOKUP($F22,'2024'!$A$2:$F$55,2,FALSE)</f>
        <v>#N/A</v>
      </c>
      <c r="H22" s="11" t="e">
        <f>VLOOKUP($F22,'2024'!$A$2:$F$55,4,FALSE)</f>
        <v>#N/A</v>
      </c>
      <c r="I22" s="11" t="e">
        <f>VLOOKUP($F22,'2024'!$A$2:$F$55,3,FALSE)</f>
        <v>#N/A</v>
      </c>
      <c r="J22" s="11" t="e">
        <f>VLOOKUP($F22,'2024'!$A$2:$F$55,5,FALSE)</f>
        <v>#N/A</v>
      </c>
      <c r="K22" s="12"/>
      <c r="L22" s="13" t="e">
        <f>VLOOKUP($F22,'2024'!$A$2:$G$55,7,FALSE)</f>
        <v>#N/A</v>
      </c>
      <c r="N22" s="11" t="str">
        <f t="shared" si="0"/>
        <v>-</v>
      </c>
    </row>
    <row r="23" spans="7:14" s="11" customFormat="1" x14ac:dyDescent="0.35">
      <c r="G23" s="11" t="e">
        <f>VLOOKUP($F23,'2024'!$A$2:$F$55,2,FALSE)</f>
        <v>#N/A</v>
      </c>
      <c r="H23" s="11" t="e">
        <f>VLOOKUP($F23,'2024'!$A$2:$F$55,4,FALSE)</f>
        <v>#N/A</v>
      </c>
      <c r="I23" s="11" t="e">
        <f>VLOOKUP($F23,'2024'!$A$2:$F$55,3,FALSE)</f>
        <v>#N/A</v>
      </c>
      <c r="J23" s="11" t="e">
        <f>VLOOKUP($F23,'2024'!$A$2:$F$55,5,FALSE)</f>
        <v>#N/A</v>
      </c>
      <c r="K23" s="12"/>
      <c r="L23" s="13" t="e">
        <f>VLOOKUP($F23,'2024'!$A$2:$G$55,7,FALSE)</f>
        <v>#N/A</v>
      </c>
      <c r="N23" s="11" t="str">
        <f t="shared" si="0"/>
        <v>-</v>
      </c>
    </row>
    <row r="24" spans="7:14" s="11" customFormat="1" x14ac:dyDescent="0.35">
      <c r="G24" s="11" t="e">
        <f>VLOOKUP($F24,'2024'!$A$2:$F$55,2,FALSE)</f>
        <v>#N/A</v>
      </c>
      <c r="H24" s="11" t="e">
        <f>VLOOKUP($F24,'2024'!$A$2:$F$55,4,FALSE)</f>
        <v>#N/A</v>
      </c>
      <c r="I24" s="11" t="e">
        <f>VLOOKUP($F24,'2024'!$A$2:$F$55,3,FALSE)</f>
        <v>#N/A</v>
      </c>
      <c r="J24" s="11" t="e">
        <f>VLOOKUP($F24,'2024'!$A$2:$F$55,5,FALSE)</f>
        <v>#N/A</v>
      </c>
      <c r="K24" s="12"/>
      <c r="L24" s="13" t="e">
        <f>VLOOKUP($F24,'2024'!$A$2:$G$55,7,FALSE)</f>
        <v>#N/A</v>
      </c>
      <c r="N24" s="11" t="str">
        <f t="shared" si="0"/>
        <v>-</v>
      </c>
    </row>
    <row r="25" spans="7:14" s="11" customFormat="1" x14ac:dyDescent="0.35">
      <c r="G25" s="11" t="e">
        <f>VLOOKUP($F25,'2024'!$A$2:$F$55,2,FALSE)</f>
        <v>#N/A</v>
      </c>
      <c r="H25" s="11" t="e">
        <f>VLOOKUP($F25,'2024'!$A$2:$F$55,4,FALSE)</f>
        <v>#N/A</v>
      </c>
      <c r="I25" s="11" t="e">
        <f>VLOOKUP($F25,'2024'!$A$2:$F$55,3,FALSE)</f>
        <v>#N/A</v>
      </c>
      <c r="J25" s="11" t="e">
        <f>VLOOKUP($F25,'2024'!$A$2:$F$55,5,FALSE)</f>
        <v>#N/A</v>
      </c>
      <c r="K25" s="12"/>
      <c r="L25" s="13" t="e">
        <f>VLOOKUP($F25,'2024'!$A$2:$G$55,7,FALSE)</f>
        <v>#N/A</v>
      </c>
      <c r="N25" s="11" t="str">
        <f t="shared" si="0"/>
        <v>-</v>
      </c>
    </row>
    <row r="26" spans="7:14" s="11" customFormat="1" x14ac:dyDescent="0.35">
      <c r="G26" s="11" t="e">
        <f>VLOOKUP($F26,'2024'!$A$2:$F$55,2,FALSE)</f>
        <v>#N/A</v>
      </c>
      <c r="H26" s="11" t="e">
        <f>VLOOKUP($F26,'2024'!$A$2:$F$55,4,FALSE)</f>
        <v>#N/A</v>
      </c>
      <c r="I26" s="11" t="e">
        <f>VLOOKUP($F26,'2024'!$A$2:$F$55,3,FALSE)</f>
        <v>#N/A</v>
      </c>
      <c r="J26" s="11" t="e">
        <f>VLOOKUP($F26,'2024'!$A$2:$F$55,5,FALSE)</f>
        <v>#N/A</v>
      </c>
      <c r="K26" s="12"/>
      <c r="L26" s="13" t="e">
        <f>VLOOKUP($F26,'2024'!$A$2:$G$55,7,FALSE)</f>
        <v>#N/A</v>
      </c>
      <c r="N26" s="11" t="str">
        <f t="shared" si="0"/>
        <v>-</v>
      </c>
    </row>
    <row r="27" spans="7:14" s="11" customFormat="1" x14ac:dyDescent="0.35">
      <c r="G27" s="11" t="e">
        <f>VLOOKUP($F27,'2024'!$A$2:$F$55,2,FALSE)</f>
        <v>#N/A</v>
      </c>
      <c r="H27" s="11" t="e">
        <f>VLOOKUP($F27,'2024'!$A$2:$F$55,4,FALSE)</f>
        <v>#N/A</v>
      </c>
      <c r="I27" s="11" t="e">
        <f>VLOOKUP($F27,'2024'!$A$2:$F$55,3,FALSE)</f>
        <v>#N/A</v>
      </c>
      <c r="J27" s="11" t="e">
        <f>VLOOKUP($F27,'2024'!$A$2:$F$55,5,FALSE)</f>
        <v>#N/A</v>
      </c>
      <c r="K27" s="12"/>
      <c r="L27" s="13" t="e">
        <f>VLOOKUP($F27,'2024'!$A$2:$G$55,7,FALSE)</f>
        <v>#N/A</v>
      </c>
      <c r="N27" s="11" t="str">
        <f t="shared" si="0"/>
        <v>-</v>
      </c>
    </row>
    <row r="28" spans="7:14" s="11" customFormat="1" x14ac:dyDescent="0.35">
      <c r="G28" s="11" t="e">
        <f>VLOOKUP($F28,'2024'!$A$2:$F$55,2,FALSE)</f>
        <v>#N/A</v>
      </c>
      <c r="H28" s="11" t="e">
        <f>VLOOKUP($F28,'2024'!$A$2:$F$55,4,FALSE)</f>
        <v>#N/A</v>
      </c>
      <c r="I28" s="11" t="e">
        <f>VLOOKUP($F28,'2024'!$A$2:$F$55,3,FALSE)</f>
        <v>#N/A</v>
      </c>
      <c r="J28" s="11" t="e">
        <f>VLOOKUP($F28,'2024'!$A$2:$F$55,5,FALSE)</f>
        <v>#N/A</v>
      </c>
      <c r="K28" s="12"/>
      <c r="L28" s="13" t="e">
        <f>VLOOKUP($F28,'2024'!$A$2:$G$55,7,FALSE)</f>
        <v>#N/A</v>
      </c>
      <c r="N28" s="11" t="str">
        <f t="shared" si="0"/>
        <v>-</v>
      </c>
    </row>
    <row r="29" spans="7:14" s="11" customFormat="1" x14ac:dyDescent="0.35">
      <c r="G29" s="11" t="e">
        <f>VLOOKUP($F29,'2024'!$A$2:$F$55,2,FALSE)</f>
        <v>#N/A</v>
      </c>
      <c r="H29" s="11" t="e">
        <f>VLOOKUP($F29,'2024'!$A$2:$F$55,4,FALSE)</f>
        <v>#N/A</v>
      </c>
      <c r="I29" s="11" t="e">
        <f>VLOOKUP($F29,'2024'!$A$2:$F$55,3,FALSE)</f>
        <v>#N/A</v>
      </c>
      <c r="J29" s="11" t="e">
        <f>VLOOKUP($F29,'2024'!$A$2:$F$55,5,FALSE)</f>
        <v>#N/A</v>
      </c>
      <c r="K29" s="12"/>
      <c r="L29" s="13" t="e">
        <f>VLOOKUP($F29,'2024'!$A$2:$G$55,7,FALSE)</f>
        <v>#N/A</v>
      </c>
      <c r="N29" s="11" t="str">
        <f t="shared" si="0"/>
        <v>-</v>
      </c>
    </row>
    <row r="30" spans="7:14" s="11" customFormat="1" x14ac:dyDescent="0.35">
      <c r="G30" s="11" t="e">
        <f>VLOOKUP($F30,'2024'!$A$2:$F$55,2,FALSE)</f>
        <v>#N/A</v>
      </c>
      <c r="H30" s="11" t="e">
        <f>VLOOKUP($F30,'2024'!$A$2:$F$55,4,FALSE)</f>
        <v>#N/A</v>
      </c>
      <c r="I30" s="11" t="e">
        <f>VLOOKUP($F30,'2024'!$A$2:$F$55,3,FALSE)</f>
        <v>#N/A</v>
      </c>
      <c r="J30" s="11" t="e">
        <f>VLOOKUP($F30,'2024'!$A$2:$F$55,5,FALSE)</f>
        <v>#N/A</v>
      </c>
      <c r="K30" s="12"/>
      <c r="L30" s="13" t="e">
        <f>VLOOKUP($F30,'2024'!$A$2:$G$55,7,FALSE)</f>
        <v>#N/A</v>
      </c>
      <c r="N30" s="11" t="str">
        <f t="shared" si="0"/>
        <v>-</v>
      </c>
    </row>
    <row r="31" spans="7:14" s="11" customFormat="1" x14ac:dyDescent="0.35">
      <c r="G31" s="11" t="e">
        <f>VLOOKUP($F31,'2024'!$A$2:$F$55,2,FALSE)</f>
        <v>#N/A</v>
      </c>
      <c r="H31" s="11" t="e">
        <f>VLOOKUP($F31,'2024'!$A$2:$F$55,4,FALSE)</f>
        <v>#N/A</v>
      </c>
      <c r="I31" s="11" t="e">
        <f>VLOOKUP($F31,'2024'!$A$2:$F$55,3,FALSE)</f>
        <v>#N/A</v>
      </c>
      <c r="J31" s="11" t="e">
        <f>VLOOKUP($F31,'2024'!$A$2:$F$55,5,FALSE)</f>
        <v>#N/A</v>
      </c>
      <c r="K31" s="12"/>
      <c r="L31" s="13" t="e">
        <f>VLOOKUP($F31,'2024'!$A$2:$G$55,7,FALSE)</f>
        <v>#N/A</v>
      </c>
      <c r="N31" s="11" t="str">
        <f t="shared" si="0"/>
        <v>-</v>
      </c>
    </row>
    <row r="32" spans="7:14" s="11" customFormat="1" x14ac:dyDescent="0.35">
      <c r="G32" s="11" t="e">
        <f>VLOOKUP($F32,'2024'!$A$2:$F$55,2,FALSE)</f>
        <v>#N/A</v>
      </c>
      <c r="H32" s="11" t="e">
        <f>VLOOKUP($F32,'2024'!$A$2:$F$55,4,FALSE)</f>
        <v>#N/A</v>
      </c>
      <c r="I32" s="11" t="e">
        <f>VLOOKUP($F32,'2024'!$A$2:$F$55,3,FALSE)</f>
        <v>#N/A</v>
      </c>
      <c r="J32" s="11" t="e">
        <f>VLOOKUP($F32,'2024'!$A$2:$F$55,5,FALSE)</f>
        <v>#N/A</v>
      </c>
      <c r="K32" s="12"/>
      <c r="L32" s="13" t="e">
        <f>VLOOKUP($F32,'2024'!$A$2:$G$55,7,FALSE)</f>
        <v>#N/A</v>
      </c>
      <c r="N32" s="11" t="str">
        <f t="shared" si="0"/>
        <v>-</v>
      </c>
    </row>
    <row r="33" spans="7:14" s="11" customFormat="1" x14ac:dyDescent="0.35">
      <c r="G33" s="11" t="e">
        <f>VLOOKUP($F33,'2024'!$A$2:$F$55,2,FALSE)</f>
        <v>#N/A</v>
      </c>
      <c r="H33" s="11" t="e">
        <f>VLOOKUP($F33,'2024'!$A$2:$F$55,4,FALSE)</f>
        <v>#N/A</v>
      </c>
      <c r="I33" s="11" t="e">
        <f>VLOOKUP($F33,'2024'!$A$2:$F$55,3,FALSE)</f>
        <v>#N/A</v>
      </c>
      <c r="J33" s="11" t="e">
        <f>VLOOKUP($F33,'2024'!$A$2:$F$55,5,FALSE)</f>
        <v>#N/A</v>
      </c>
      <c r="K33" s="12"/>
      <c r="L33" s="13" t="e">
        <f>VLOOKUP($F33,'2024'!$A$2:$G$55,7,FALSE)</f>
        <v>#N/A</v>
      </c>
      <c r="N33" s="11" t="str">
        <f t="shared" si="0"/>
        <v>-</v>
      </c>
    </row>
    <row r="34" spans="7:14" s="11" customFormat="1" x14ac:dyDescent="0.35">
      <c r="G34" s="11" t="e">
        <f>VLOOKUP($F34,'2024'!$A$2:$F$55,2,FALSE)</f>
        <v>#N/A</v>
      </c>
      <c r="H34" s="11" t="e">
        <f>VLOOKUP($F34,'2024'!$A$2:$F$55,4,FALSE)</f>
        <v>#N/A</v>
      </c>
      <c r="I34" s="11" t="e">
        <f>VLOOKUP($F34,'2024'!$A$2:$F$55,3,FALSE)</f>
        <v>#N/A</v>
      </c>
      <c r="J34" s="11" t="e">
        <f>VLOOKUP($F34,'2024'!$A$2:$F$55,5,FALSE)</f>
        <v>#N/A</v>
      </c>
      <c r="K34" s="12"/>
      <c r="L34" s="13" t="e">
        <f>VLOOKUP($F34,'2024'!$A$2:$G$55,7,FALSE)</f>
        <v>#N/A</v>
      </c>
      <c r="N34" s="11" t="str">
        <f t="shared" si="0"/>
        <v>-</v>
      </c>
    </row>
    <row r="35" spans="7:14" s="11" customFormat="1" x14ac:dyDescent="0.35">
      <c r="G35" s="11" t="e">
        <f>VLOOKUP($F35,'2024'!$A$2:$F$55,2,FALSE)</f>
        <v>#N/A</v>
      </c>
      <c r="H35" s="11" t="e">
        <f>VLOOKUP($F35,'2024'!$A$2:$F$55,4,FALSE)</f>
        <v>#N/A</v>
      </c>
      <c r="I35" s="11" t="e">
        <f>VLOOKUP($F35,'2024'!$A$2:$F$55,3,FALSE)</f>
        <v>#N/A</v>
      </c>
      <c r="J35" s="11" t="e">
        <f>VLOOKUP($F35,'2024'!$A$2:$F$55,5,FALSE)</f>
        <v>#N/A</v>
      </c>
      <c r="K35" s="12"/>
      <c r="L35" s="13" t="e">
        <f>VLOOKUP($F35,'2024'!$A$2:$G$55,7,FALSE)</f>
        <v>#N/A</v>
      </c>
      <c r="N35" s="11" t="str">
        <f t="shared" si="0"/>
        <v>-</v>
      </c>
    </row>
    <row r="36" spans="7:14" s="11" customFormat="1" x14ac:dyDescent="0.35">
      <c r="G36" s="11" t="e">
        <f>VLOOKUP($F36,'2024'!$A$2:$F$55,2,FALSE)</f>
        <v>#N/A</v>
      </c>
      <c r="H36" s="11" t="e">
        <f>VLOOKUP($F36,'2024'!$A$2:$F$55,4,FALSE)</f>
        <v>#N/A</v>
      </c>
      <c r="I36" s="11" t="e">
        <f>VLOOKUP($F36,'2024'!$A$2:$F$55,3,FALSE)</f>
        <v>#N/A</v>
      </c>
      <c r="J36" s="11" t="e">
        <f>VLOOKUP($F36,'2024'!$A$2:$F$55,5,FALSE)</f>
        <v>#N/A</v>
      </c>
      <c r="K36" s="12"/>
      <c r="L36" s="13" t="e">
        <f>VLOOKUP($F36,'2024'!$A$2:$G$55,7,FALSE)</f>
        <v>#N/A</v>
      </c>
      <c r="N36" s="11" t="str">
        <f t="shared" si="0"/>
        <v>-</v>
      </c>
    </row>
    <row r="37" spans="7:14" s="11" customFormat="1" x14ac:dyDescent="0.35">
      <c r="G37" s="11" t="e">
        <f>VLOOKUP($F37,'2024'!$A$2:$F$55,2,FALSE)</f>
        <v>#N/A</v>
      </c>
      <c r="H37" s="11" t="e">
        <f>VLOOKUP($F37,'2024'!$A$2:$F$55,4,FALSE)</f>
        <v>#N/A</v>
      </c>
      <c r="I37" s="11" t="e">
        <f>VLOOKUP($F37,'2024'!$A$2:$F$55,3,FALSE)</f>
        <v>#N/A</v>
      </c>
      <c r="J37" s="11" t="e">
        <f>VLOOKUP($F37,'2024'!$A$2:$F$55,5,FALSE)</f>
        <v>#N/A</v>
      </c>
      <c r="K37" s="12"/>
      <c r="L37" s="13" t="e">
        <f>VLOOKUP($F37,'2024'!$A$2:$G$55,7,FALSE)</f>
        <v>#N/A</v>
      </c>
      <c r="N37" s="11" t="str">
        <f t="shared" si="0"/>
        <v>-</v>
      </c>
    </row>
    <row r="38" spans="7:14" s="11" customFormat="1" x14ac:dyDescent="0.35">
      <c r="G38" s="11" t="e">
        <f>VLOOKUP($F38,'2024'!$A$2:$F$55,2,FALSE)</f>
        <v>#N/A</v>
      </c>
      <c r="H38" s="11" t="e">
        <f>VLOOKUP($F38,'2024'!$A$2:$F$55,4,FALSE)</f>
        <v>#N/A</v>
      </c>
      <c r="I38" s="11" t="e">
        <f>VLOOKUP($F38,'2024'!$A$2:$F$55,3,FALSE)</f>
        <v>#N/A</v>
      </c>
      <c r="J38" s="11" t="e">
        <f>VLOOKUP($F38,'2024'!$A$2:$F$55,5,FALSE)</f>
        <v>#N/A</v>
      </c>
      <c r="K38" s="12"/>
      <c r="L38" s="13" t="e">
        <f>VLOOKUP($F38,'2024'!$A$2:$G$55,7,FALSE)</f>
        <v>#N/A</v>
      </c>
      <c r="N38" s="11" t="str">
        <f t="shared" si="0"/>
        <v>-</v>
      </c>
    </row>
    <row r="39" spans="7:14" s="11" customFormat="1" x14ac:dyDescent="0.35">
      <c r="G39" s="11" t="e">
        <f>VLOOKUP($F39,'2024'!$A$2:$F$55,2,FALSE)</f>
        <v>#N/A</v>
      </c>
      <c r="H39" s="11" t="e">
        <f>VLOOKUP($F39,'2024'!$A$2:$F$55,4,FALSE)</f>
        <v>#N/A</v>
      </c>
      <c r="I39" s="11" t="e">
        <f>VLOOKUP($F39,'2024'!$A$2:$F$55,3,FALSE)</f>
        <v>#N/A</v>
      </c>
      <c r="J39" s="11" t="e">
        <f>VLOOKUP($F39,'2024'!$A$2:$F$55,5,FALSE)</f>
        <v>#N/A</v>
      </c>
      <c r="K39" s="12"/>
      <c r="L39" s="13" t="e">
        <f>VLOOKUP($F39,'2024'!$A$2:$G$55,7,FALSE)</f>
        <v>#N/A</v>
      </c>
      <c r="N39" s="11" t="str">
        <f t="shared" si="0"/>
        <v>-</v>
      </c>
    </row>
    <row r="40" spans="7:14" s="11" customFormat="1" x14ac:dyDescent="0.35">
      <c r="G40" s="11" t="e">
        <f>VLOOKUP($F40,'2024'!$A$2:$F$55,2,FALSE)</f>
        <v>#N/A</v>
      </c>
      <c r="H40" s="11" t="e">
        <f>VLOOKUP($F40,'2024'!$A$2:$F$55,4,FALSE)</f>
        <v>#N/A</v>
      </c>
      <c r="I40" s="11" t="e">
        <f>VLOOKUP($F40,'2024'!$A$2:$F$55,3,FALSE)</f>
        <v>#N/A</v>
      </c>
      <c r="J40" s="11" t="e">
        <f>VLOOKUP($F40,'2024'!$A$2:$F$55,5,FALSE)</f>
        <v>#N/A</v>
      </c>
      <c r="K40" s="12"/>
      <c r="L40" s="13" t="e">
        <f>VLOOKUP($F40,'2024'!$A$2:$G$55,7,FALSE)</f>
        <v>#N/A</v>
      </c>
      <c r="N40" s="11" t="str">
        <f t="shared" si="0"/>
        <v>-</v>
      </c>
    </row>
    <row r="41" spans="7:14" s="11" customFormat="1" x14ac:dyDescent="0.35">
      <c r="G41" s="11" t="e">
        <f>VLOOKUP($F41,'2024'!$A$2:$F$55,2,FALSE)</f>
        <v>#N/A</v>
      </c>
      <c r="H41" s="11" t="e">
        <f>VLOOKUP($F41,'2024'!$A$2:$F$55,4,FALSE)</f>
        <v>#N/A</v>
      </c>
      <c r="I41" s="11" t="e">
        <f>VLOOKUP($F41,'2024'!$A$2:$F$55,3,FALSE)</f>
        <v>#N/A</v>
      </c>
      <c r="J41" s="11" t="e">
        <f>VLOOKUP($F41,'2024'!$A$2:$F$55,5,FALSE)</f>
        <v>#N/A</v>
      </c>
      <c r="K41" s="12"/>
      <c r="L41" s="13" t="e">
        <f>VLOOKUP($F41,'2024'!$A$2:$G$55,7,FALSE)</f>
        <v>#N/A</v>
      </c>
      <c r="N41" s="11" t="str">
        <f t="shared" si="0"/>
        <v>-</v>
      </c>
    </row>
    <row r="42" spans="7:14" s="11" customFormat="1" x14ac:dyDescent="0.35">
      <c r="G42" s="11" t="e">
        <f>VLOOKUP($F42,'2024'!$A$2:$F$55,2,FALSE)</f>
        <v>#N/A</v>
      </c>
      <c r="H42" s="11" t="e">
        <f>VLOOKUP($F42,'2024'!$A$2:$F$55,4,FALSE)</f>
        <v>#N/A</v>
      </c>
      <c r="I42" s="11" t="e">
        <f>VLOOKUP($F42,'2024'!$A$2:$F$55,3,FALSE)</f>
        <v>#N/A</v>
      </c>
      <c r="J42" s="11" t="e">
        <f>VLOOKUP($F42,'2024'!$A$2:$F$55,5,FALSE)</f>
        <v>#N/A</v>
      </c>
      <c r="K42" s="12"/>
      <c r="L42" s="13" t="e">
        <f>VLOOKUP($F42,'2024'!$A$2:$G$55,7,FALSE)</f>
        <v>#N/A</v>
      </c>
      <c r="N42" s="11" t="str">
        <f t="shared" si="0"/>
        <v>-</v>
      </c>
    </row>
    <row r="43" spans="7:14" s="11" customFormat="1" x14ac:dyDescent="0.35">
      <c r="G43" s="11" t="e">
        <f>VLOOKUP($F43,'2024'!$A$2:$F$55,2,FALSE)</f>
        <v>#N/A</v>
      </c>
      <c r="H43" s="11" t="e">
        <f>VLOOKUP($F43,'2024'!$A$2:$F$55,4,FALSE)</f>
        <v>#N/A</v>
      </c>
      <c r="I43" s="11" t="e">
        <f>VLOOKUP($F43,'2024'!$A$2:$F$55,3,FALSE)</f>
        <v>#N/A</v>
      </c>
      <c r="J43" s="11" t="e">
        <f>VLOOKUP($F43,'2024'!$A$2:$F$55,5,FALSE)</f>
        <v>#N/A</v>
      </c>
      <c r="K43" s="12"/>
      <c r="L43" s="13" t="e">
        <f>VLOOKUP($F43,'2024'!$A$2:$G$55,7,FALSE)</f>
        <v>#N/A</v>
      </c>
      <c r="N43" s="11" t="str">
        <f t="shared" si="0"/>
        <v>-</v>
      </c>
    </row>
    <row r="44" spans="7:14" s="11" customFormat="1" x14ac:dyDescent="0.35">
      <c r="G44" s="11" t="e">
        <f>VLOOKUP($F44,'2024'!$A$2:$F$55,2,FALSE)</f>
        <v>#N/A</v>
      </c>
      <c r="H44" s="11" t="e">
        <f>VLOOKUP($F44,'2024'!$A$2:$F$55,4,FALSE)</f>
        <v>#N/A</v>
      </c>
      <c r="I44" s="11" t="e">
        <f>VLOOKUP($F44,'2024'!$A$2:$F$55,3,FALSE)</f>
        <v>#N/A</v>
      </c>
      <c r="J44" s="11" t="e">
        <f>VLOOKUP($F44,'2024'!$A$2:$F$55,5,FALSE)</f>
        <v>#N/A</v>
      </c>
      <c r="K44" s="12"/>
      <c r="L44" s="13" t="e">
        <f>VLOOKUP($F44,'2024'!$A$2:$G$55,7,FALSE)</f>
        <v>#N/A</v>
      </c>
      <c r="N44" s="11" t="str">
        <f t="shared" si="0"/>
        <v>-</v>
      </c>
    </row>
    <row r="45" spans="7:14" s="11" customFormat="1" x14ac:dyDescent="0.35">
      <c r="G45" s="11" t="e">
        <f>VLOOKUP($F45,'2024'!$A$2:$F$55,2,FALSE)</f>
        <v>#N/A</v>
      </c>
      <c r="H45" s="11" t="e">
        <f>VLOOKUP($F45,'2024'!$A$2:$F$55,4,FALSE)</f>
        <v>#N/A</v>
      </c>
      <c r="I45" s="11" t="e">
        <f>VLOOKUP($F45,'2024'!$A$2:$F$55,3,FALSE)</f>
        <v>#N/A</v>
      </c>
      <c r="J45" s="11" t="e">
        <f>VLOOKUP($F45,'2024'!$A$2:$F$55,5,FALSE)</f>
        <v>#N/A</v>
      </c>
      <c r="K45" s="12"/>
      <c r="L45" s="13" t="e">
        <f>VLOOKUP($F45,'2024'!$A$2:$G$55,7,FALSE)</f>
        <v>#N/A</v>
      </c>
      <c r="N45" s="11" t="str">
        <f t="shared" si="0"/>
        <v>-</v>
      </c>
    </row>
    <row r="46" spans="7:14" s="11" customFormat="1" x14ac:dyDescent="0.35">
      <c r="G46" s="11" t="e">
        <f>VLOOKUP($F46,'2024'!$A$2:$F$55,2,FALSE)</f>
        <v>#N/A</v>
      </c>
      <c r="H46" s="11" t="e">
        <f>VLOOKUP($F46,'2024'!$A$2:$F$55,4,FALSE)</f>
        <v>#N/A</v>
      </c>
      <c r="I46" s="11" t="e">
        <f>VLOOKUP($F46,'2024'!$A$2:$F$55,3,FALSE)</f>
        <v>#N/A</v>
      </c>
      <c r="J46" s="11" t="e">
        <f>VLOOKUP($F46,'2024'!$A$2:$F$55,5,FALSE)</f>
        <v>#N/A</v>
      </c>
      <c r="K46" s="12"/>
      <c r="L46" s="13" t="e">
        <f>VLOOKUP($F46,'2024'!$A$2:$G$55,7,FALSE)</f>
        <v>#N/A</v>
      </c>
      <c r="N46" s="11" t="str">
        <f t="shared" si="0"/>
        <v>-</v>
      </c>
    </row>
    <row r="47" spans="7:14" s="11" customFormat="1" x14ac:dyDescent="0.35">
      <c r="G47" s="11" t="e">
        <f>VLOOKUP($F47,'2024'!$A$2:$F$55,2,FALSE)</f>
        <v>#N/A</v>
      </c>
      <c r="H47" s="11" t="e">
        <f>VLOOKUP($F47,'2024'!$A$2:$F$55,4,FALSE)</f>
        <v>#N/A</v>
      </c>
      <c r="I47" s="11" t="e">
        <f>VLOOKUP($F47,'2024'!$A$2:$F$55,3,FALSE)</f>
        <v>#N/A</v>
      </c>
      <c r="J47" s="11" t="e">
        <f>VLOOKUP($F47,'2024'!$A$2:$F$55,5,FALSE)</f>
        <v>#N/A</v>
      </c>
      <c r="K47" s="12"/>
      <c r="L47" s="13" t="e">
        <f>VLOOKUP($F47,'2024'!$A$2:$G$55,7,FALSE)</f>
        <v>#N/A</v>
      </c>
      <c r="N47" s="11" t="str">
        <f t="shared" si="0"/>
        <v>-</v>
      </c>
    </row>
    <row r="48" spans="7:14" s="11" customFormat="1" x14ac:dyDescent="0.35">
      <c r="G48" s="11" t="e">
        <f>VLOOKUP($F48,'2024'!$A$2:$F$55,2,FALSE)</f>
        <v>#N/A</v>
      </c>
      <c r="H48" s="11" t="e">
        <f>VLOOKUP($F48,'2024'!$A$2:$F$55,4,FALSE)</f>
        <v>#N/A</v>
      </c>
      <c r="I48" s="11" t="e">
        <f>VLOOKUP($F48,'2024'!$A$2:$F$55,3,FALSE)</f>
        <v>#N/A</v>
      </c>
      <c r="J48" s="11" t="e">
        <f>VLOOKUP($F48,'2024'!$A$2:$F$55,5,FALSE)</f>
        <v>#N/A</v>
      </c>
      <c r="K48" s="12"/>
      <c r="L48" s="13" t="e">
        <f>VLOOKUP($F48,'2024'!$A$2:$G$55,7,FALSE)</f>
        <v>#N/A</v>
      </c>
      <c r="N48" s="11" t="str">
        <f t="shared" si="0"/>
        <v>-</v>
      </c>
    </row>
    <row r="49" spans="7:14" s="11" customFormat="1" x14ac:dyDescent="0.35">
      <c r="G49" s="11" t="e">
        <f>VLOOKUP($F49,'2024'!$A$2:$F$55,2,FALSE)</f>
        <v>#N/A</v>
      </c>
      <c r="H49" s="11" t="e">
        <f>VLOOKUP($F49,'2024'!$A$2:$F$55,4,FALSE)</f>
        <v>#N/A</v>
      </c>
      <c r="I49" s="11" t="e">
        <f>VLOOKUP($F49,'2024'!$A$2:$F$55,3,FALSE)</f>
        <v>#N/A</v>
      </c>
      <c r="J49" s="11" t="e">
        <f>VLOOKUP($F49,'2024'!$A$2:$F$55,5,FALSE)</f>
        <v>#N/A</v>
      </c>
      <c r="K49" s="12"/>
      <c r="L49" s="13" t="e">
        <f>VLOOKUP($F49,'2024'!$A$2:$G$55,7,FALSE)</f>
        <v>#N/A</v>
      </c>
      <c r="N49" s="11" t="str">
        <f t="shared" si="0"/>
        <v>-</v>
      </c>
    </row>
    <row r="50" spans="7:14" s="11" customFormat="1" x14ac:dyDescent="0.35">
      <c r="G50" s="11" t="e">
        <f>VLOOKUP($F50,'2024'!$A$2:$F$55,2,FALSE)</f>
        <v>#N/A</v>
      </c>
      <c r="H50" s="11" t="e">
        <f>VLOOKUP($F50,'2024'!$A$2:$F$55,4,FALSE)</f>
        <v>#N/A</v>
      </c>
      <c r="I50" s="11" t="e">
        <f>VLOOKUP($F50,'2024'!$A$2:$F$55,3,FALSE)</f>
        <v>#N/A</v>
      </c>
      <c r="J50" s="11" t="e">
        <f>VLOOKUP($F50,'2024'!$A$2:$F$55,5,FALSE)</f>
        <v>#N/A</v>
      </c>
      <c r="K50" s="12"/>
      <c r="L50" s="13" t="e">
        <f>VLOOKUP($F50,'2024'!$A$2:$G$55,7,FALSE)</f>
        <v>#N/A</v>
      </c>
      <c r="N50" s="11" t="str">
        <f t="shared" si="0"/>
        <v>-</v>
      </c>
    </row>
    <row r="51" spans="7:14" s="11" customFormat="1" x14ac:dyDescent="0.35">
      <c r="G51" s="11" t="e">
        <f>VLOOKUP($F51,'2024'!$A$2:$F$55,2,FALSE)</f>
        <v>#N/A</v>
      </c>
      <c r="H51" s="11" t="e">
        <f>VLOOKUP($F51,'2024'!$A$2:$F$55,4,FALSE)</f>
        <v>#N/A</v>
      </c>
      <c r="I51" s="11" t="e">
        <f>VLOOKUP($F51,'2024'!$A$2:$F$55,3,FALSE)</f>
        <v>#N/A</v>
      </c>
      <c r="J51" s="11" t="e">
        <f>VLOOKUP($F51,'2024'!$A$2:$F$55,5,FALSE)</f>
        <v>#N/A</v>
      </c>
      <c r="K51" s="12"/>
      <c r="L51" s="13" t="e">
        <f>VLOOKUP($F51,'2024'!$A$2:$G$55,7,FALSE)</f>
        <v>#N/A</v>
      </c>
      <c r="N51" s="11" t="str">
        <f t="shared" si="0"/>
        <v>-</v>
      </c>
    </row>
    <row r="52" spans="7:14" s="11" customFormat="1" x14ac:dyDescent="0.35">
      <c r="G52" s="11" t="e">
        <f>VLOOKUP($F52,'2024'!$A$2:$F$55,2,FALSE)</f>
        <v>#N/A</v>
      </c>
      <c r="H52" s="11" t="e">
        <f>VLOOKUP($F52,'2024'!$A$2:$F$55,4,FALSE)</f>
        <v>#N/A</v>
      </c>
      <c r="I52" s="11" t="e">
        <f>VLOOKUP($F52,'2024'!$A$2:$F$55,3,FALSE)</f>
        <v>#N/A</v>
      </c>
      <c r="J52" s="11" t="e">
        <f>VLOOKUP($F52,'2024'!$A$2:$F$55,5,FALSE)</f>
        <v>#N/A</v>
      </c>
      <c r="K52" s="12"/>
      <c r="L52" s="13" t="e">
        <f>VLOOKUP($F52,'2024'!$A$2:$G$55,7,FALSE)</f>
        <v>#N/A</v>
      </c>
      <c r="N52" s="11" t="str">
        <f t="shared" si="0"/>
        <v>-</v>
      </c>
    </row>
    <row r="53" spans="7:14" s="11" customFormat="1" x14ac:dyDescent="0.35">
      <c r="G53" s="11" t="e">
        <f>VLOOKUP($F53,'2024'!$A$2:$F$55,2,FALSE)</f>
        <v>#N/A</v>
      </c>
      <c r="H53" s="11" t="e">
        <f>VLOOKUP($F53,'2024'!$A$2:$F$55,4,FALSE)</f>
        <v>#N/A</v>
      </c>
      <c r="I53" s="11" t="e">
        <f>VLOOKUP($F53,'2024'!$A$2:$F$55,3,FALSE)</f>
        <v>#N/A</v>
      </c>
      <c r="J53" s="11" t="e">
        <f>VLOOKUP($F53,'2024'!$A$2:$F$55,5,FALSE)</f>
        <v>#N/A</v>
      </c>
      <c r="K53" s="12"/>
      <c r="L53" s="13" t="e">
        <f>VLOOKUP($F53,'2024'!$A$2:$G$55,7,FALSE)</f>
        <v>#N/A</v>
      </c>
      <c r="N53" s="11" t="str">
        <f t="shared" si="0"/>
        <v>-</v>
      </c>
    </row>
    <row r="54" spans="7:14" s="11" customFormat="1" x14ac:dyDescent="0.35">
      <c r="G54" s="11" t="e">
        <f>VLOOKUP($F54,'2024'!$A$2:$F$55,2,FALSE)</f>
        <v>#N/A</v>
      </c>
      <c r="H54" s="11" t="e">
        <f>VLOOKUP($F54,'2024'!$A$2:$F$55,4,FALSE)</f>
        <v>#N/A</v>
      </c>
      <c r="I54" s="11" t="e">
        <f>VLOOKUP($F54,'2024'!$A$2:$F$55,3,FALSE)</f>
        <v>#N/A</v>
      </c>
      <c r="J54" s="11" t="e">
        <f>VLOOKUP($F54,'2024'!$A$2:$F$55,5,FALSE)</f>
        <v>#N/A</v>
      </c>
      <c r="K54" s="12"/>
      <c r="L54" s="13" t="e">
        <f>VLOOKUP($F54,'2024'!$A$2:$G$55,7,FALSE)</f>
        <v>#N/A</v>
      </c>
      <c r="N54" s="11" t="str">
        <f t="shared" si="0"/>
        <v>-</v>
      </c>
    </row>
    <row r="55" spans="7:14" s="11" customFormat="1" x14ac:dyDescent="0.35">
      <c r="G55" s="11" t="e">
        <f>VLOOKUP($F55,'2024'!$A$2:$F$55,2,FALSE)</f>
        <v>#N/A</v>
      </c>
      <c r="H55" s="11" t="e">
        <f>VLOOKUP($F55,'2024'!$A$2:$F$55,4,FALSE)</f>
        <v>#N/A</v>
      </c>
      <c r="I55" s="11" t="e">
        <f>VLOOKUP($F55,'2024'!$A$2:$F$55,3,FALSE)</f>
        <v>#N/A</v>
      </c>
      <c r="J55" s="11" t="e">
        <f>VLOOKUP($F55,'2024'!$A$2:$F$55,5,FALSE)</f>
        <v>#N/A</v>
      </c>
      <c r="K55" s="12"/>
      <c r="L55" s="13" t="e">
        <f>VLOOKUP($F55,'2024'!$A$2:$G$55,7,FALSE)</f>
        <v>#N/A</v>
      </c>
      <c r="N55" s="11" t="str">
        <f t="shared" si="0"/>
        <v>-</v>
      </c>
    </row>
    <row r="56" spans="7:14" s="11" customFormat="1" x14ac:dyDescent="0.35">
      <c r="G56" s="11" t="e">
        <f>VLOOKUP($F56,'2024'!$A$2:$F$55,2,FALSE)</f>
        <v>#N/A</v>
      </c>
      <c r="H56" s="11" t="e">
        <f>VLOOKUP($F56,'2024'!$A$2:$F$55,4,FALSE)</f>
        <v>#N/A</v>
      </c>
      <c r="I56" s="11" t="e">
        <f>VLOOKUP($F56,'2024'!$A$2:$F$55,3,FALSE)</f>
        <v>#N/A</v>
      </c>
      <c r="J56" s="11" t="e">
        <f>VLOOKUP($F56,'2024'!$A$2:$F$55,5,FALSE)</f>
        <v>#N/A</v>
      </c>
      <c r="K56" s="12"/>
      <c r="L56" s="13" t="e">
        <f>VLOOKUP($F56,'2024'!$A$2:$G$55,7,FALSE)</f>
        <v>#N/A</v>
      </c>
      <c r="N56" s="11" t="str">
        <f t="shared" si="0"/>
        <v>-</v>
      </c>
    </row>
    <row r="57" spans="7:14" s="11" customFormat="1" x14ac:dyDescent="0.35">
      <c r="G57" s="11" t="e">
        <f>VLOOKUP($F57,'2024'!$A$2:$F$55,2,FALSE)</f>
        <v>#N/A</v>
      </c>
      <c r="H57" s="11" t="e">
        <f>VLOOKUP($F57,'2024'!$A$2:$F$55,4,FALSE)</f>
        <v>#N/A</v>
      </c>
      <c r="I57" s="11" t="e">
        <f>VLOOKUP($F57,'2024'!$A$2:$F$55,3,FALSE)</f>
        <v>#N/A</v>
      </c>
      <c r="J57" s="11" t="e">
        <f>VLOOKUP($F57,'2024'!$A$2:$F$55,5,FALSE)</f>
        <v>#N/A</v>
      </c>
      <c r="K57" s="12"/>
      <c r="L57" s="13" t="e">
        <f>VLOOKUP($F57,'2024'!$A$2:$G$55,7,FALSE)</f>
        <v>#N/A</v>
      </c>
      <c r="N57" s="11" t="str">
        <f t="shared" si="0"/>
        <v>-</v>
      </c>
    </row>
    <row r="58" spans="7:14" s="11" customFormat="1" x14ac:dyDescent="0.35">
      <c r="G58" s="11" t="e">
        <f>VLOOKUP($F58,'2024'!$A$2:$F$55,2,FALSE)</f>
        <v>#N/A</v>
      </c>
      <c r="H58" s="11" t="e">
        <f>VLOOKUP($F58,'2024'!$A$2:$F$55,4,FALSE)</f>
        <v>#N/A</v>
      </c>
      <c r="I58" s="11" t="e">
        <f>VLOOKUP($F58,'2024'!$A$2:$F$55,3,FALSE)</f>
        <v>#N/A</v>
      </c>
      <c r="J58" s="11" t="e">
        <f>VLOOKUP($F58,'2024'!$A$2:$F$55,5,FALSE)</f>
        <v>#N/A</v>
      </c>
      <c r="K58" s="12"/>
      <c r="L58" s="13" t="e">
        <f>VLOOKUP($F58,'2024'!$A$2:$G$55,7,FALSE)</f>
        <v>#N/A</v>
      </c>
      <c r="N58" s="11" t="str">
        <f t="shared" si="0"/>
        <v>-</v>
      </c>
    </row>
    <row r="59" spans="7:14" s="11" customFormat="1" x14ac:dyDescent="0.35">
      <c r="G59" s="11" t="e">
        <f>VLOOKUP($F59,'2024'!$A$2:$F$55,2,FALSE)</f>
        <v>#N/A</v>
      </c>
      <c r="H59" s="11" t="e">
        <f>VLOOKUP($F59,'2024'!$A$2:$F$55,4,FALSE)</f>
        <v>#N/A</v>
      </c>
      <c r="I59" s="11" t="e">
        <f>VLOOKUP($F59,'2024'!$A$2:$F$55,3,FALSE)</f>
        <v>#N/A</v>
      </c>
      <c r="J59" s="11" t="e">
        <f>VLOOKUP($F59,'2024'!$A$2:$F$55,5,FALSE)</f>
        <v>#N/A</v>
      </c>
      <c r="K59" s="12"/>
      <c r="L59" s="13" t="e">
        <f>VLOOKUP($F59,'2024'!$A$2:$G$55,7,FALSE)</f>
        <v>#N/A</v>
      </c>
      <c r="N59" s="11" t="str">
        <f t="shared" si="0"/>
        <v>-</v>
      </c>
    </row>
    <row r="60" spans="7:14" s="11" customFormat="1" x14ac:dyDescent="0.35">
      <c r="G60" s="11" t="e">
        <f>VLOOKUP($F60,'2024'!$A$2:$F$55,2,FALSE)</f>
        <v>#N/A</v>
      </c>
      <c r="H60" s="11" t="e">
        <f>VLOOKUP($F60,'2024'!$A$2:$F$55,4,FALSE)</f>
        <v>#N/A</v>
      </c>
      <c r="I60" s="11" t="e">
        <f>VLOOKUP($F60,'2024'!$A$2:$F$55,3,FALSE)</f>
        <v>#N/A</v>
      </c>
      <c r="J60" s="11" t="e">
        <f>VLOOKUP($F60,'2024'!$A$2:$F$55,5,FALSE)</f>
        <v>#N/A</v>
      </c>
      <c r="K60" s="12"/>
      <c r="L60" s="13" t="e">
        <f>VLOOKUP($F60,'2024'!$A$2:$G$55,7,FALSE)</f>
        <v>#N/A</v>
      </c>
      <c r="N60" s="11" t="str">
        <f t="shared" si="0"/>
        <v>-</v>
      </c>
    </row>
    <row r="61" spans="7:14" s="11" customFormat="1" x14ac:dyDescent="0.35">
      <c r="G61" s="11" t="e">
        <f>VLOOKUP($F61,'2024'!$A$2:$F$55,2,FALSE)</f>
        <v>#N/A</v>
      </c>
      <c r="H61" s="11" t="e">
        <f>VLOOKUP($F61,'2024'!$A$2:$F$55,4,FALSE)</f>
        <v>#N/A</v>
      </c>
      <c r="I61" s="11" t="e">
        <f>VLOOKUP($F61,'2024'!$A$2:$F$55,3,FALSE)</f>
        <v>#N/A</v>
      </c>
      <c r="J61" s="11" t="e">
        <f>VLOOKUP($F61,'2024'!$A$2:$F$55,5,FALSE)</f>
        <v>#N/A</v>
      </c>
      <c r="K61" s="12"/>
      <c r="L61" s="13" t="e">
        <f>VLOOKUP($F61,'2024'!$A$2:$G$55,7,FALSE)</f>
        <v>#N/A</v>
      </c>
      <c r="N61" s="11" t="str">
        <f t="shared" si="0"/>
        <v>-</v>
      </c>
    </row>
    <row r="62" spans="7:14" s="11" customFormat="1" x14ac:dyDescent="0.35">
      <c r="G62" s="11" t="e">
        <f>VLOOKUP($F62,'2024'!$A$2:$F$55,2,FALSE)</f>
        <v>#N/A</v>
      </c>
      <c r="H62" s="11" t="e">
        <f>VLOOKUP($F62,'2024'!$A$2:$F$55,4,FALSE)</f>
        <v>#N/A</v>
      </c>
      <c r="I62" s="11" t="e">
        <f>VLOOKUP($F62,'2024'!$A$2:$F$55,3,FALSE)</f>
        <v>#N/A</v>
      </c>
      <c r="J62" s="11" t="e">
        <f>VLOOKUP($F62,'2024'!$A$2:$F$55,5,FALSE)</f>
        <v>#N/A</v>
      </c>
      <c r="K62" s="12"/>
      <c r="L62" s="13" t="e">
        <f>VLOOKUP($F62,'2024'!$A$2:$G$55,7,FALSE)</f>
        <v>#N/A</v>
      </c>
      <c r="N62" s="11" t="str">
        <f t="shared" si="0"/>
        <v>-</v>
      </c>
    </row>
    <row r="63" spans="7:14" s="11" customFormat="1" x14ac:dyDescent="0.35">
      <c r="G63" s="11" t="e">
        <f>VLOOKUP($F63,'2024'!$A$2:$F$55,2,FALSE)</f>
        <v>#N/A</v>
      </c>
      <c r="H63" s="11" t="e">
        <f>VLOOKUP($F63,'2024'!$A$2:$F$55,4,FALSE)</f>
        <v>#N/A</v>
      </c>
      <c r="I63" s="11" t="e">
        <f>VLOOKUP($F63,'2024'!$A$2:$F$55,3,FALSE)</f>
        <v>#N/A</v>
      </c>
      <c r="J63" s="11" t="e">
        <f>VLOOKUP($F63,'2024'!$A$2:$F$55,5,FALSE)</f>
        <v>#N/A</v>
      </c>
      <c r="K63" s="12"/>
      <c r="L63" s="13" t="e">
        <f>VLOOKUP($F63,'2024'!$A$2:$G$55,7,FALSE)</f>
        <v>#N/A</v>
      </c>
      <c r="N63" s="11" t="str">
        <f t="shared" si="0"/>
        <v>-</v>
      </c>
    </row>
    <row r="64" spans="7:14" s="11" customFormat="1" x14ac:dyDescent="0.35">
      <c r="G64" s="11" t="e">
        <f>VLOOKUP($F64,'2024'!$A$2:$F$55,2,FALSE)</f>
        <v>#N/A</v>
      </c>
      <c r="H64" s="11" t="e">
        <f>VLOOKUP($F64,'2024'!$A$2:$F$55,4,FALSE)</f>
        <v>#N/A</v>
      </c>
      <c r="I64" s="11" t="e">
        <f>VLOOKUP($F64,'2024'!$A$2:$F$55,3,FALSE)</f>
        <v>#N/A</v>
      </c>
      <c r="J64" s="11" t="e">
        <f>VLOOKUP($F64,'2024'!$A$2:$F$55,5,FALSE)</f>
        <v>#N/A</v>
      </c>
      <c r="K64" s="12"/>
      <c r="L64" s="13" t="e">
        <f>VLOOKUP($F64,'2024'!$A$2:$G$55,7,FALSE)</f>
        <v>#N/A</v>
      </c>
      <c r="N64" s="11" t="str">
        <f t="shared" si="0"/>
        <v>-</v>
      </c>
    </row>
    <row r="65" spans="7:14" s="11" customFormat="1" x14ac:dyDescent="0.35">
      <c r="G65" s="11" t="e">
        <f>VLOOKUP($F65,'2024'!$A$2:$F$55,2,FALSE)</f>
        <v>#N/A</v>
      </c>
      <c r="H65" s="11" t="e">
        <f>VLOOKUP($F65,'2024'!$A$2:$F$55,4,FALSE)</f>
        <v>#N/A</v>
      </c>
      <c r="I65" s="11" t="e">
        <f>VLOOKUP($F65,'2024'!$A$2:$F$55,3,FALSE)</f>
        <v>#N/A</v>
      </c>
      <c r="J65" s="11" t="e">
        <f>VLOOKUP($F65,'2024'!$A$2:$F$55,5,FALSE)</f>
        <v>#N/A</v>
      </c>
      <c r="K65" s="12"/>
      <c r="L65" s="13" t="e">
        <f>VLOOKUP($F65,'2024'!$A$2:$G$55,7,FALSE)</f>
        <v>#N/A</v>
      </c>
      <c r="N65" s="11" t="str">
        <f t="shared" si="0"/>
        <v>-</v>
      </c>
    </row>
    <row r="66" spans="7:14" s="11" customFormat="1" x14ac:dyDescent="0.35">
      <c r="G66" s="11" t="e">
        <f>VLOOKUP($F66,'2024'!$A$2:$F$55,2,FALSE)</f>
        <v>#N/A</v>
      </c>
      <c r="H66" s="11" t="e">
        <f>VLOOKUP($F66,'2024'!$A$2:$F$55,4,FALSE)</f>
        <v>#N/A</v>
      </c>
      <c r="I66" s="11" t="e">
        <f>VLOOKUP($F66,'2024'!$A$2:$F$55,3,FALSE)</f>
        <v>#N/A</v>
      </c>
      <c r="J66" s="11" t="e">
        <f>VLOOKUP($F66,'2024'!$A$2:$F$55,5,FALSE)</f>
        <v>#N/A</v>
      </c>
      <c r="K66" s="12"/>
      <c r="L66" s="13" t="e">
        <f>VLOOKUP($F66,'2024'!$A$2:$G$55,7,FALSE)</f>
        <v>#N/A</v>
      </c>
      <c r="N66" s="11" t="str">
        <f t="shared" si="0"/>
        <v>-</v>
      </c>
    </row>
    <row r="67" spans="7:14" s="11" customFormat="1" x14ac:dyDescent="0.35">
      <c r="G67" s="11" t="e">
        <f>VLOOKUP($F67,'2024'!$A$2:$F$55,2,FALSE)</f>
        <v>#N/A</v>
      </c>
      <c r="H67" s="11" t="e">
        <f>VLOOKUP($F67,'2024'!$A$2:$F$55,4,FALSE)</f>
        <v>#N/A</v>
      </c>
      <c r="I67" s="11" t="e">
        <f>VLOOKUP($F67,'2024'!$A$2:$F$55,3,FALSE)</f>
        <v>#N/A</v>
      </c>
      <c r="J67" s="11" t="e">
        <f>VLOOKUP($F67,'2024'!$A$2:$F$55,5,FALSE)</f>
        <v>#N/A</v>
      </c>
      <c r="K67" s="12"/>
      <c r="L67" s="13" t="e">
        <f>VLOOKUP($F67,'2024'!$A$2:$G$55,7,FALSE)</f>
        <v>#N/A</v>
      </c>
      <c r="N67" s="11" t="str">
        <f t="shared" si="0"/>
        <v>-</v>
      </c>
    </row>
    <row r="68" spans="7:14" s="11" customFormat="1" x14ac:dyDescent="0.35">
      <c r="G68" s="11" t="e">
        <f>VLOOKUP($F68,'2024'!$A$2:$F$55,2,FALSE)</f>
        <v>#N/A</v>
      </c>
      <c r="H68" s="11" t="e">
        <f>VLOOKUP($F68,'2024'!$A$2:$F$55,4,FALSE)</f>
        <v>#N/A</v>
      </c>
      <c r="I68" s="11" t="e">
        <f>VLOOKUP($F68,'2024'!$A$2:$F$55,3,FALSE)</f>
        <v>#N/A</v>
      </c>
      <c r="J68" s="11" t="e">
        <f>VLOOKUP($F68,'2024'!$A$2:$F$55,5,FALSE)</f>
        <v>#N/A</v>
      </c>
      <c r="K68" s="12"/>
      <c r="L68" s="13" t="e">
        <f>VLOOKUP($F68,'2024'!$A$2:$G$55,7,FALSE)</f>
        <v>#N/A</v>
      </c>
      <c r="N68" s="11" t="str">
        <f t="shared" ref="N68:N101" si="1">IF(M68="Yes","£2.50","-")</f>
        <v>-</v>
      </c>
    </row>
    <row r="69" spans="7:14" s="11" customFormat="1" x14ac:dyDescent="0.35">
      <c r="G69" s="11" t="e">
        <f>VLOOKUP($F69,'2024'!$A$2:$F$55,2,FALSE)</f>
        <v>#N/A</v>
      </c>
      <c r="H69" s="11" t="e">
        <f>VLOOKUP($F69,'2024'!$A$2:$F$55,4,FALSE)</f>
        <v>#N/A</v>
      </c>
      <c r="I69" s="11" t="e">
        <f>VLOOKUP($F69,'2024'!$A$2:$F$55,3,FALSE)</f>
        <v>#N/A</v>
      </c>
      <c r="J69" s="11" t="e">
        <f>VLOOKUP($F69,'2024'!$A$2:$F$55,5,FALSE)</f>
        <v>#N/A</v>
      </c>
      <c r="K69" s="12"/>
      <c r="L69" s="13" t="e">
        <f>VLOOKUP($F69,'2024'!$A$2:$G$55,7,FALSE)</f>
        <v>#N/A</v>
      </c>
      <c r="N69" s="11" t="str">
        <f t="shared" si="1"/>
        <v>-</v>
      </c>
    </row>
    <row r="70" spans="7:14" s="11" customFormat="1" x14ac:dyDescent="0.35">
      <c r="G70" s="11" t="e">
        <f>VLOOKUP($F70,'2024'!$A$2:$F$55,2,FALSE)</f>
        <v>#N/A</v>
      </c>
      <c r="H70" s="11" t="e">
        <f>VLOOKUP($F70,'2024'!$A$2:$F$55,4,FALSE)</f>
        <v>#N/A</v>
      </c>
      <c r="I70" s="11" t="e">
        <f>VLOOKUP($F70,'2024'!$A$2:$F$55,3,FALSE)</f>
        <v>#N/A</v>
      </c>
      <c r="J70" s="11" t="e">
        <f>VLOOKUP($F70,'2024'!$A$2:$F$55,5,FALSE)</f>
        <v>#N/A</v>
      </c>
      <c r="K70" s="12"/>
      <c r="L70" s="13" t="e">
        <f>VLOOKUP($F70,'2024'!$A$2:$G$55,7,FALSE)</f>
        <v>#N/A</v>
      </c>
      <c r="N70" s="11" t="str">
        <f t="shared" si="1"/>
        <v>-</v>
      </c>
    </row>
    <row r="71" spans="7:14" s="11" customFormat="1" x14ac:dyDescent="0.35">
      <c r="G71" s="11" t="e">
        <f>VLOOKUP($F71,'2024'!$A$2:$F$55,2,FALSE)</f>
        <v>#N/A</v>
      </c>
      <c r="H71" s="11" t="e">
        <f>VLOOKUP($F71,'2024'!$A$2:$F$55,4,FALSE)</f>
        <v>#N/A</v>
      </c>
      <c r="I71" s="11" t="e">
        <f>VLOOKUP($F71,'2024'!$A$2:$F$55,3,FALSE)</f>
        <v>#N/A</v>
      </c>
      <c r="J71" s="11" t="e">
        <f>VLOOKUP($F71,'2024'!$A$2:$F$55,5,FALSE)</f>
        <v>#N/A</v>
      </c>
      <c r="K71" s="12"/>
      <c r="L71" s="13" t="e">
        <f>VLOOKUP($F71,'2024'!$A$2:$G$55,7,FALSE)</f>
        <v>#N/A</v>
      </c>
      <c r="N71" s="11" t="str">
        <f t="shared" si="1"/>
        <v>-</v>
      </c>
    </row>
    <row r="72" spans="7:14" s="11" customFormat="1" x14ac:dyDescent="0.35">
      <c r="G72" s="11" t="e">
        <f>VLOOKUP($F72,'2024'!$A$2:$F$55,2,FALSE)</f>
        <v>#N/A</v>
      </c>
      <c r="H72" s="11" t="e">
        <f>VLOOKUP($F72,'2024'!$A$2:$F$55,4,FALSE)</f>
        <v>#N/A</v>
      </c>
      <c r="I72" s="11" t="e">
        <f>VLOOKUP($F72,'2024'!$A$2:$F$55,3,FALSE)</f>
        <v>#N/A</v>
      </c>
      <c r="J72" s="11" t="e">
        <f>VLOOKUP($F72,'2024'!$A$2:$F$55,5,FALSE)</f>
        <v>#N/A</v>
      </c>
      <c r="K72" s="12"/>
      <c r="L72" s="13" t="e">
        <f>VLOOKUP($F72,'2024'!$A$2:$G$55,7,FALSE)</f>
        <v>#N/A</v>
      </c>
      <c r="N72" s="11" t="str">
        <f t="shared" si="1"/>
        <v>-</v>
      </c>
    </row>
    <row r="73" spans="7:14" s="11" customFormat="1" x14ac:dyDescent="0.35">
      <c r="G73" s="11" t="e">
        <f>VLOOKUP($F73,'2024'!$A$2:$F$55,2,FALSE)</f>
        <v>#N/A</v>
      </c>
      <c r="H73" s="11" t="e">
        <f>VLOOKUP($F73,'2024'!$A$2:$F$55,4,FALSE)</f>
        <v>#N/A</v>
      </c>
      <c r="I73" s="11" t="e">
        <f>VLOOKUP($F73,'2024'!$A$2:$F$55,3,FALSE)</f>
        <v>#N/A</v>
      </c>
      <c r="J73" s="11" t="e">
        <f>VLOOKUP($F73,'2024'!$A$2:$F$55,5,FALSE)</f>
        <v>#N/A</v>
      </c>
      <c r="K73" s="12"/>
      <c r="L73" s="13" t="e">
        <f>VLOOKUP($F73,'2024'!$A$2:$G$55,7,FALSE)</f>
        <v>#N/A</v>
      </c>
      <c r="N73" s="11" t="str">
        <f t="shared" si="1"/>
        <v>-</v>
      </c>
    </row>
    <row r="74" spans="7:14" s="11" customFormat="1" x14ac:dyDescent="0.35">
      <c r="G74" s="11" t="e">
        <f>VLOOKUP($F74,'2024'!$A$2:$F$55,2,FALSE)</f>
        <v>#N/A</v>
      </c>
      <c r="H74" s="11" t="e">
        <f>VLOOKUP($F74,'2024'!$A$2:$F$55,4,FALSE)</f>
        <v>#N/A</v>
      </c>
      <c r="I74" s="11" t="e">
        <f>VLOOKUP($F74,'2024'!$A$2:$F$55,3,FALSE)</f>
        <v>#N/A</v>
      </c>
      <c r="J74" s="11" t="e">
        <f>VLOOKUP($F74,'2024'!$A$2:$F$55,5,FALSE)</f>
        <v>#N/A</v>
      </c>
      <c r="K74" s="12"/>
      <c r="L74" s="13" t="e">
        <f>VLOOKUP($F74,'2024'!$A$2:$G$55,7,FALSE)</f>
        <v>#N/A</v>
      </c>
      <c r="N74" s="11" t="str">
        <f t="shared" si="1"/>
        <v>-</v>
      </c>
    </row>
    <row r="75" spans="7:14" s="11" customFormat="1" x14ac:dyDescent="0.35">
      <c r="G75" s="11" t="e">
        <f>VLOOKUP($F75,'2024'!$A$2:$F$55,2,FALSE)</f>
        <v>#N/A</v>
      </c>
      <c r="H75" s="11" t="e">
        <f>VLOOKUP($F75,'2024'!$A$2:$F$55,4,FALSE)</f>
        <v>#N/A</v>
      </c>
      <c r="I75" s="11" t="e">
        <f>VLOOKUP($F75,'2024'!$A$2:$F$55,3,FALSE)</f>
        <v>#N/A</v>
      </c>
      <c r="J75" s="11" t="e">
        <f>VLOOKUP($F75,'2024'!$A$2:$F$55,5,FALSE)</f>
        <v>#N/A</v>
      </c>
      <c r="K75" s="12"/>
      <c r="L75" s="13" t="e">
        <f>VLOOKUP($F75,'2024'!$A$2:$G$55,7,FALSE)</f>
        <v>#N/A</v>
      </c>
      <c r="N75" s="11" t="str">
        <f t="shared" si="1"/>
        <v>-</v>
      </c>
    </row>
    <row r="76" spans="7:14" s="11" customFormat="1" x14ac:dyDescent="0.35">
      <c r="G76" s="11" t="e">
        <f>VLOOKUP($F76,'2024'!$A$2:$F$55,2,FALSE)</f>
        <v>#N/A</v>
      </c>
      <c r="H76" s="11" t="e">
        <f>VLOOKUP($F76,'2024'!$A$2:$F$55,4,FALSE)</f>
        <v>#N/A</v>
      </c>
      <c r="I76" s="11" t="e">
        <f>VLOOKUP($F76,'2024'!$A$2:$F$55,3,FALSE)</f>
        <v>#N/A</v>
      </c>
      <c r="J76" s="11" t="e">
        <f>VLOOKUP($F76,'2024'!$A$2:$F$55,5,FALSE)</f>
        <v>#N/A</v>
      </c>
      <c r="K76" s="12"/>
      <c r="L76" s="13" t="e">
        <f>VLOOKUP($F76,'2024'!$A$2:$G$55,7,FALSE)</f>
        <v>#N/A</v>
      </c>
      <c r="N76" s="11" t="str">
        <f t="shared" si="1"/>
        <v>-</v>
      </c>
    </row>
    <row r="77" spans="7:14" s="11" customFormat="1" x14ac:dyDescent="0.35">
      <c r="G77" s="11" t="e">
        <f>VLOOKUP($F77,'2024'!$A$2:$F$55,2,FALSE)</f>
        <v>#N/A</v>
      </c>
      <c r="H77" s="11" t="e">
        <f>VLOOKUP($F77,'2024'!$A$2:$F$55,4,FALSE)</f>
        <v>#N/A</v>
      </c>
      <c r="I77" s="11" t="e">
        <f>VLOOKUP($F77,'2024'!$A$2:$F$55,3,FALSE)</f>
        <v>#N/A</v>
      </c>
      <c r="J77" s="11" t="e">
        <f>VLOOKUP($F77,'2024'!$A$2:$F$55,5,FALSE)</f>
        <v>#N/A</v>
      </c>
      <c r="K77" s="12"/>
      <c r="L77" s="13" t="e">
        <f>VLOOKUP($F77,'2024'!$A$2:$G$55,7,FALSE)</f>
        <v>#N/A</v>
      </c>
      <c r="N77" s="11" t="str">
        <f t="shared" si="1"/>
        <v>-</v>
      </c>
    </row>
    <row r="78" spans="7:14" s="11" customFormat="1" x14ac:dyDescent="0.35">
      <c r="G78" s="11" t="e">
        <f>VLOOKUP($F78,'2024'!$A$2:$F$55,2,FALSE)</f>
        <v>#N/A</v>
      </c>
      <c r="H78" s="11" t="e">
        <f>VLOOKUP($F78,'2024'!$A$2:$F$55,4,FALSE)</f>
        <v>#N/A</v>
      </c>
      <c r="I78" s="11" t="e">
        <f>VLOOKUP($F78,'2024'!$A$2:$F$55,3,FALSE)</f>
        <v>#N/A</v>
      </c>
      <c r="J78" s="11" t="e">
        <f>VLOOKUP($F78,'2024'!$A$2:$F$55,5,FALSE)</f>
        <v>#N/A</v>
      </c>
      <c r="K78" s="12"/>
      <c r="L78" s="13" t="e">
        <f>VLOOKUP($F78,'2024'!$A$2:$G$55,7,FALSE)</f>
        <v>#N/A</v>
      </c>
      <c r="N78" s="11" t="str">
        <f t="shared" si="1"/>
        <v>-</v>
      </c>
    </row>
    <row r="79" spans="7:14" s="11" customFormat="1" x14ac:dyDescent="0.35">
      <c r="G79" s="11" t="e">
        <f>VLOOKUP($F79,'2024'!$A$2:$F$55,2,FALSE)</f>
        <v>#N/A</v>
      </c>
      <c r="H79" s="11" t="e">
        <f>VLOOKUP($F79,'2024'!$A$2:$F$55,4,FALSE)</f>
        <v>#N/A</v>
      </c>
      <c r="I79" s="11" t="e">
        <f>VLOOKUP($F79,'2024'!$A$2:$F$55,3,FALSE)</f>
        <v>#N/A</v>
      </c>
      <c r="J79" s="11" t="e">
        <f>VLOOKUP($F79,'2024'!$A$2:$F$55,5,FALSE)</f>
        <v>#N/A</v>
      </c>
      <c r="K79" s="12"/>
      <c r="L79" s="13" t="e">
        <f>VLOOKUP($F79,'2024'!$A$2:$G$55,7,FALSE)</f>
        <v>#N/A</v>
      </c>
      <c r="N79" s="11" t="str">
        <f t="shared" si="1"/>
        <v>-</v>
      </c>
    </row>
    <row r="80" spans="7:14" s="11" customFormat="1" x14ac:dyDescent="0.35">
      <c r="G80" s="11" t="e">
        <f>VLOOKUP($F80,'2024'!$A$2:$F$55,2,FALSE)</f>
        <v>#N/A</v>
      </c>
      <c r="H80" s="11" t="e">
        <f>VLOOKUP($F80,'2024'!$A$2:$F$55,4,FALSE)</f>
        <v>#N/A</v>
      </c>
      <c r="I80" s="11" t="e">
        <f>VLOOKUP($F80,'2024'!$A$2:$F$55,3,FALSE)</f>
        <v>#N/A</v>
      </c>
      <c r="J80" s="11" t="e">
        <f>VLOOKUP($F80,'2024'!$A$2:$F$55,5,FALSE)</f>
        <v>#N/A</v>
      </c>
      <c r="K80" s="12"/>
      <c r="L80" s="13" t="e">
        <f>VLOOKUP($F80,'2024'!$A$2:$G$55,7,FALSE)</f>
        <v>#N/A</v>
      </c>
      <c r="N80" s="11" t="str">
        <f t="shared" si="1"/>
        <v>-</v>
      </c>
    </row>
    <row r="81" spans="7:14" s="11" customFormat="1" x14ac:dyDescent="0.35">
      <c r="G81" s="11" t="e">
        <f>VLOOKUP($F81,'2024'!$A$2:$F$55,2,FALSE)</f>
        <v>#N/A</v>
      </c>
      <c r="H81" s="11" t="e">
        <f>VLOOKUP($F81,'2024'!$A$2:$F$55,4,FALSE)</f>
        <v>#N/A</v>
      </c>
      <c r="I81" s="11" t="e">
        <f>VLOOKUP($F81,'2024'!$A$2:$F$55,3,FALSE)</f>
        <v>#N/A</v>
      </c>
      <c r="J81" s="11" t="e">
        <f>VLOOKUP($F81,'2024'!$A$2:$F$55,5,FALSE)</f>
        <v>#N/A</v>
      </c>
      <c r="K81" s="12"/>
      <c r="L81" s="13" t="e">
        <f>VLOOKUP($F81,'2024'!$A$2:$G$55,7,FALSE)</f>
        <v>#N/A</v>
      </c>
      <c r="N81" s="11" t="str">
        <f t="shared" si="1"/>
        <v>-</v>
      </c>
    </row>
    <row r="82" spans="7:14" s="11" customFormat="1" x14ac:dyDescent="0.35">
      <c r="G82" s="11" t="e">
        <f>VLOOKUP($F82,'2024'!$A$2:$F$55,2,FALSE)</f>
        <v>#N/A</v>
      </c>
      <c r="H82" s="11" t="e">
        <f>VLOOKUP($F82,'2024'!$A$2:$F$55,4,FALSE)</f>
        <v>#N/A</v>
      </c>
      <c r="I82" s="11" t="e">
        <f>VLOOKUP($F82,'2024'!$A$2:$F$55,3,FALSE)</f>
        <v>#N/A</v>
      </c>
      <c r="J82" s="11" t="e">
        <f>VLOOKUP($F82,'2024'!$A$2:$F$55,5,FALSE)</f>
        <v>#N/A</v>
      </c>
      <c r="K82" s="12"/>
      <c r="L82" s="13" t="e">
        <f>VLOOKUP($F82,'2024'!$A$2:$G$55,7,FALSE)</f>
        <v>#N/A</v>
      </c>
      <c r="N82" s="11" t="str">
        <f t="shared" si="1"/>
        <v>-</v>
      </c>
    </row>
    <row r="83" spans="7:14" s="11" customFormat="1" x14ac:dyDescent="0.35">
      <c r="G83" s="11" t="e">
        <f>VLOOKUP($F83,'2024'!$A$2:$F$55,2,FALSE)</f>
        <v>#N/A</v>
      </c>
      <c r="H83" s="11" t="e">
        <f>VLOOKUP($F83,'2024'!$A$2:$F$55,4,FALSE)</f>
        <v>#N/A</v>
      </c>
      <c r="I83" s="11" t="e">
        <f>VLOOKUP($F83,'2024'!$A$2:$F$55,3,FALSE)</f>
        <v>#N/A</v>
      </c>
      <c r="J83" s="11" t="e">
        <f>VLOOKUP($F83,'2024'!$A$2:$F$55,5,FALSE)</f>
        <v>#N/A</v>
      </c>
      <c r="K83" s="12"/>
      <c r="L83" s="13" t="e">
        <f>VLOOKUP($F83,'2024'!$A$2:$G$55,7,FALSE)</f>
        <v>#N/A</v>
      </c>
      <c r="N83" s="11" t="str">
        <f t="shared" si="1"/>
        <v>-</v>
      </c>
    </row>
    <row r="84" spans="7:14" s="11" customFormat="1" x14ac:dyDescent="0.35">
      <c r="G84" s="11" t="e">
        <f>VLOOKUP($F84,'2024'!$A$2:$F$55,2,FALSE)</f>
        <v>#N/A</v>
      </c>
      <c r="H84" s="11" t="e">
        <f>VLOOKUP($F84,'2024'!$A$2:$F$55,4,FALSE)</f>
        <v>#N/A</v>
      </c>
      <c r="I84" s="11" t="e">
        <f>VLOOKUP($F84,'2024'!$A$2:$F$55,3,FALSE)</f>
        <v>#N/A</v>
      </c>
      <c r="J84" s="11" t="e">
        <f>VLOOKUP($F84,'2024'!$A$2:$F$55,5,FALSE)</f>
        <v>#N/A</v>
      </c>
      <c r="K84" s="12"/>
      <c r="L84" s="13" t="e">
        <f>VLOOKUP($F84,'2024'!$A$2:$G$55,7,FALSE)</f>
        <v>#N/A</v>
      </c>
      <c r="N84" s="11" t="str">
        <f t="shared" si="1"/>
        <v>-</v>
      </c>
    </row>
    <row r="85" spans="7:14" s="11" customFormat="1" x14ac:dyDescent="0.35">
      <c r="G85" s="11" t="e">
        <f>VLOOKUP($F85,'2024'!$A$2:$F$55,2,FALSE)</f>
        <v>#N/A</v>
      </c>
      <c r="H85" s="11" t="e">
        <f>VLOOKUP($F85,'2024'!$A$2:$F$55,4,FALSE)</f>
        <v>#N/A</v>
      </c>
      <c r="I85" s="11" t="e">
        <f>VLOOKUP($F85,'2024'!$A$2:$F$55,3,FALSE)</f>
        <v>#N/A</v>
      </c>
      <c r="J85" s="11" t="e">
        <f>VLOOKUP($F85,'2024'!$A$2:$F$55,5,FALSE)</f>
        <v>#N/A</v>
      </c>
      <c r="K85" s="12"/>
      <c r="L85" s="13" t="e">
        <f>VLOOKUP($F85,'2024'!$A$2:$G$55,7,FALSE)</f>
        <v>#N/A</v>
      </c>
      <c r="N85" s="11" t="str">
        <f t="shared" si="1"/>
        <v>-</v>
      </c>
    </row>
    <row r="86" spans="7:14" s="11" customFormat="1" x14ac:dyDescent="0.35">
      <c r="G86" s="11" t="e">
        <f>VLOOKUP($F86,'2024'!$A$2:$F$55,2,FALSE)</f>
        <v>#N/A</v>
      </c>
      <c r="H86" s="11" t="e">
        <f>VLOOKUP($F86,'2024'!$A$2:$F$55,4,FALSE)</f>
        <v>#N/A</v>
      </c>
      <c r="I86" s="11" t="e">
        <f>VLOOKUP($F86,'2024'!$A$2:$F$55,3,FALSE)</f>
        <v>#N/A</v>
      </c>
      <c r="J86" s="11" t="e">
        <f>VLOOKUP($F86,'2024'!$A$2:$F$55,5,FALSE)</f>
        <v>#N/A</v>
      </c>
      <c r="K86" s="12"/>
      <c r="L86" s="13" t="e">
        <f>VLOOKUP($F86,'2024'!$A$2:$G$55,7,FALSE)</f>
        <v>#N/A</v>
      </c>
      <c r="N86" s="11" t="str">
        <f t="shared" si="1"/>
        <v>-</v>
      </c>
    </row>
    <row r="87" spans="7:14" s="11" customFormat="1" x14ac:dyDescent="0.35">
      <c r="G87" s="11" t="e">
        <f>VLOOKUP($F87,'2024'!$A$2:$F$55,2,FALSE)</f>
        <v>#N/A</v>
      </c>
      <c r="H87" s="11" t="e">
        <f>VLOOKUP($F87,'2024'!$A$2:$F$55,4,FALSE)</f>
        <v>#N/A</v>
      </c>
      <c r="I87" s="11" t="e">
        <f>VLOOKUP($F87,'2024'!$A$2:$F$55,3,FALSE)</f>
        <v>#N/A</v>
      </c>
      <c r="J87" s="11" t="e">
        <f>VLOOKUP($F87,'2024'!$A$2:$F$55,5,FALSE)</f>
        <v>#N/A</v>
      </c>
      <c r="K87" s="12"/>
      <c r="L87" s="13" t="e">
        <f>VLOOKUP($F87,'2024'!$A$2:$G$55,7,FALSE)</f>
        <v>#N/A</v>
      </c>
      <c r="N87" s="11" t="str">
        <f t="shared" si="1"/>
        <v>-</v>
      </c>
    </row>
    <row r="88" spans="7:14" s="11" customFormat="1" x14ac:dyDescent="0.35">
      <c r="G88" s="11" t="e">
        <f>VLOOKUP($F88,'2024'!$A$2:$F$55,2,FALSE)</f>
        <v>#N/A</v>
      </c>
      <c r="H88" s="11" t="e">
        <f>VLOOKUP($F88,'2024'!$A$2:$F$55,4,FALSE)</f>
        <v>#N/A</v>
      </c>
      <c r="I88" s="11" t="e">
        <f>VLOOKUP($F88,'2024'!$A$2:$F$55,3,FALSE)</f>
        <v>#N/A</v>
      </c>
      <c r="J88" s="11" t="e">
        <f>VLOOKUP($F88,'2024'!$A$2:$F$55,5,FALSE)</f>
        <v>#N/A</v>
      </c>
      <c r="K88" s="12"/>
      <c r="L88" s="13" t="e">
        <f>VLOOKUP($F88,'2024'!$A$2:$G$55,7,FALSE)</f>
        <v>#N/A</v>
      </c>
      <c r="N88" s="11" t="str">
        <f t="shared" si="1"/>
        <v>-</v>
      </c>
    </row>
    <row r="89" spans="7:14" s="11" customFormat="1" x14ac:dyDescent="0.35">
      <c r="G89" s="11" t="e">
        <f>VLOOKUP($F89,'2024'!$A$2:$F$55,2,FALSE)</f>
        <v>#N/A</v>
      </c>
      <c r="H89" s="11" t="e">
        <f>VLOOKUP($F89,'2024'!$A$2:$F$55,4,FALSE)</f>
        <v>#N/A</v>
      </c>
      <c r="I89" s="11" t="e">
        <f>VLOOKUP($F89,'2024'!$A$2:$F$55,3,FALSE)</f>
        <v>#N/A</v>
      </c>
      <c r="J89" s="11" t="e">
        <f>VLOOKUP($F89,'2024'!$A$2:$F$55,5,FALSE)</f>
        <v>#N/A</v>
      </c>
      <c r="K89" s="12"/>
      <c r="L89" s="13" t="e">
        <f>VLOOKUP($F89,'2024'!$A$2:$G$55,7,FALSE)</f>
        <v>#N/A</v>
      </c>
      <c r="N89" s="11" t="str">
        <f t="shared" si="1"/>
        <v>-</v>
      </c>
    </row>
    <row r="90" spans="7:14" s="11" customFormat="1" x14ac:dyDescent="0.35">
      <c r="G90" s="11" t="e">
        <f>VLOOKUP($F90,'2024'!$A$2:$F$55,2,FALSE)</f>
        <v>#N/A</v>
      </c>
      <c r="H90" s="11" t="e">
        <f>VLOOKUP($F90,'2024'!$A$2:$F$55,4,FALSE)</f>
        <v>#N/A</v>
      </c>
      <c r="I90" s="11" t="e">
        <f>VLOOKUP($F90,'2024'!$A$2:$F$55,3,FALSE)</f>
        <v>#N/A</v>
      </c>
      <c r="J90" s="11" t="e">
        <f>VLOOKUP($F90,'2024'!$A$2:$F$55,5,FALSE)</f>
        <v>#N/A</v>
      </c>
      <c r="K90" s="12"/>
      <c r="L90" s="13" t="e">
        <f>VLOOKUP($F90,'2024'!$A$2:$G$55,7,FALSE)</f>
        <v>#N/A</v>
      </c>
      <c r="N90" s="11" t="str">
        <f t="shared" si="1"/>
        <v>-</v>
      </c>
    </row>
    <row r="91" spans="7:14" s="11" customFormat="1" x14ac:dyDescent="0.35">
      <c r="G91" s="11" t="e">
        <f>VLOOKUP($F91,'2024'!$A$2:$F$55,2,FALSE)</f>
        <v>#N/A</v>
      </c>
      <c r="H91" s="11" t="e">
        <f>VLOOKUP($F91,'2024'!$A$2:$F$55,4,FALSE)</f>
        <v>#N/A</v>
      </c>
      <c r="I91" s="11" t="e">
        <f>VLOOKUP($F91,'2024'!$A$2:$F$55,3,FALSE)</f>
        <v>#N/A</v>
      </c>
      <c r="J91" s="11" t="e">
        <f>VLOOKUP($F91,'2024'!$A$2:$F$55,5,FALSE)</f>
        <v>#N/A</v>
      </c>
      <c r="K91" s="12"/>
      <c r="L91" s="13" t="e">
        <f>VLOOKUP($F91,'2024'!$A$2:$G$55,7,FALSE)</f>
        <v>#N/A</v>
      </c>
      <c r="N91" s="11" t="str">
        <f t="shared" si="1"/>
        <v>-</v>
      </c>
    </row>
    <row r="92" spans="7:14" s="11" customFormat="1" x14ac:dyDescent="0.35">
      <c r="G92" s="11" t="e">
        <f>VLOOKUP($F92,'2024'!$A$2:$F$55,2,FALSE)</f>
        <v>#N/A</v>
      </c>
      <c r="H92" s="11" t="e">
        <f>VLOOKUP($F92,'2024'!$A$2:$F$55,4,FALSE)</f>
        <v>#N/A</v>
      </c>
      <c r="I92" s="11" t="e">
        <f>VLOOKUP($F92,'2024'!$A$2:$F$55,3,FALSE)</f>
        <v>#N/A</v>
      </c>
      <c r="J92" s="11" t="e">
        <f>VLOOKUP($F92,'2024'!$A$2:$F$55,5,FALSE)</f>
        <v>#N/A</v>
      </c>
      <c r="K92" s="12"/>
      <c r="L92" s="13" t="e">
        <f>VLOOKUP($F92,'2024'!$A$2:$G$55,7,FALSE)</f>
        <v>#N/A</v>
      </c>
      <c r="N92" s="11" t="str">
        <f t="shared" si="1"/>
        <v>-</v>
      </c>
    </row>
    <row r="93" spans="7:14" s="11" customFormat="1" x14ac:dyDescent="0.35">
      <c r="G93" s="11" t="e">
        <f>VLOOKUP($F93,'2024'!$A$2:$F$55,2,FALSE)</f>
        <v>#N/A</v>
      </c>
      <c r="H93" s="11" t="e">
        <f>VLOOKUP($F93,'2024'!$A$2:$F$55,4,FALSE)</f>
        <v>#N/A</v>
      </c>
      <c r="I93" s="11" t="e">
        <f>VLOOKUP($F93,'2024'!$A$2:$F$55,3,FALSE)</f>
        <v>#N/A</v>
      </c>
      <c r="J93" s="11" t="e">
        <f>VLOOKUP($F93,'2024'!$A$2:$F$55,5,FALSE)</f>
        <v>#N/A</v>
      </c>
      <c r="K93" s="12"/>
      <c r="L93" s="13" t="e">
        <f>VLOOKUP($F93,'2024'!$A$2:$G$55,7,FALSE)</f>
        <v>#N/A</v>
      </c>
      <c r="N93" s="11" t="str">
        <f t="shared" si="1"/>
        <v>-</v>
      </c>
    </row>
    <row r="94" spans="7:14" s="11" customFormat="1" x14ac:dyDescent="0.35">
      <c r="G94" s="11" t="e">
        <f>VLOOKUP($F94,'2024'!$A$2:$F$55,2,FALSE)</f>
        <v>#N/A</v>
      </c>
      <c r="H94" s="11" t="e">
        <f>VLOOKUP($F94,'2024'!$A$2:$F$55,4,FALSE)</f>
        <v>#N/A</v>
      </c>
      <c r="I94" s="11" t="e">
        <f>VLOOKUP($F94,'2024'!$A$2:$F$55,3,FALSE)</f>
        <v>#N/A</v>
      </c>
      <c r="J94" s="11" t="e">
        <f>VLOOKUP($F94,'2024'!$A$2:$F$55,5,FALSE)</f>
        <v>#N/A</v>
      </c>
      <c r="K94" s="12"/>
      <c r="L94" s="13" t="e">
        <f>VLOOKUP($F94,'2024'!$A$2:$G$55,7,FALSE)</f>
        <v>#N/A</v>
      </c>
      <c r="N94" s="11" t="str">
        <f t="shared" si="1"/>
        <v>-</v>
      </c>
    </row>
    <row r="95" spans="7:14" s="11" customFormat="1" x14ac:dyDescent="0.35">
      <c r="G95" s="11" t="e">
        <f>VLOOKUP($F95,'2024'!$A$2:$F$55,2,FALSE)</f>
        <v>#N/A</v>
      </c>
      <c r="H95" s="11" t="e">
        <f>VLOOKUP($F95,'2024'!$A$2:$F$55,4,FALSE)</f>
        <v>#N/A</v>
      </c>
      <c r="I95" s="11" t="e">
        <f>VLOOKUP($F95,'2024'!$A$2:$F$55,3,FALSE)</f>
        <v>#N/A</v>
      </c>
      <c r="J95" s="11" t="e">
        <f>VLOOKUP($F95,'2024'!$A$2:$F$55,5,FALSE)</f>
        <v>#N/A</v>
      </c>
      <c r="K95" s="12"/>
      <c r="L95" s="13" t="e">
        <f>VLOOKUP($F95,'2024'!$A$2:$G$55,7,FALSE)</f>
        <v>#N/A</v>
      </c>
      <c r="N95" s="11" t="str">
        <f t="shared" si="1"/>
        <v>-</v>
      </c>
    </row>
    <row r="96" spans="7:14" s="11" customFormat="1" x14ac:dyDescent="0.35">
      <c r="G96" s="11" t="e">
        <f>VLOOKUP($F96,'2024'!$A$2:$F$55,2,FALSE)</f>
        <v>#N/A</v>
      </c>
      <c r="H96" s="11" t="e">
        <f>VLOOKUP($F96,'2024'!$A$2:$F$55,4,FALSE)</f>
        <v>#N/A</v>
      </c>
      <c r="I96" s="11" t="e">
        <f>VLOOKUP($F96,'2024'!$A$2:$F$55,3,FALSE)</f>
        <v>#N/A</v>
      </c>
      <c r="J96" s="11" t="e">
        <f>VLOOKUP($F96,'2024'!$A$2:$F$55,5,FALSE)</f>
        <v>#N/A</v>
      </c>
      <c r="K96" s="12"/>
      <c r="L96" s="13" t="e">
        <f>VLOOKUP($F96,'2024'!$A$2:$G$55,7,FALSE)</f>
        <v>#N/A</v>
      </c>
      <c r="N96" s="11" t="str">
        <f t="shared" si="1"/>
        <v>-</v>
      </c>
    </row>
    <row r="97" spans="7:14" s="11" customFormat="1" x14ac:dyDescent="0.35">
      <c r="G97" s="11" t="e">
        <f>VLOOKUP($F97,'2024'!$A$2:$F$55,2,FALSE)</f>
        <v>#N/A</v>
      </c>
      <c r="H97" s="11" t="e">
        <f>VLOOKUP($F97,'2024'!$A$2:$F$55,4,FALSE)</f>
        <v>#N/A</v>
      </c>
      <c r="I97" s="11" t="e">
        <f>VLOOKUP($F97,'2024'!$A$2:$F$55,3,FALSE)</f>
        <v>#N/A</v>
      </c>
      <c r="J97" s="11" t="e">
        <f>VLOOKUP($F97,'2024'!$A$2:$F$55,5,FALSE)</f>
        <v>#N/A</v>
      </c>
      <c r="K97" s="12"/>
      <c r="L97" s="13" t="e">
        <f>VLOOKUP($F97,'2024'!$A$2:$G$55,7,FALSE)</f>
        <v>#N/A</v>
      </c>
      <c r="N97" s="11" t="str">
        <f t="shared" si="1"/>
        <v>-</v>
      </c>
    </row>
    <row r="98" spans="7:14" s="11" customFormat="1" x14ac:dyDescent="0.35">
      <c r="G98" s="11" t="e">
        <f>VLOOKUP($F98,'2024'!$A$2:$F$55,2,FALSE)</f>
        <v>#N/A</v>
      </c>
      <c r="H98" s="11" t="e">
        <f>VLOOKUP($F98,'2024'!$A$2:$F$55,4,FALSE)</f>
        <v>#N/A</v>
      </c>
      <c r="I98" s="11" t="e">
        <f>VLOOKUP($F98,'2024'!$A$2:$F$55,3,FALSE)</f>
        <v>#N/A</v>
      </c>
      <c r="J98" s="11" t="e">
        <f>VLOOKUP($F98,'2024'!$A$2:$F$55,5,FALSE)</f>
        <v>#N/A</v>
      </c>
      <c r="K98" s="12"/>
      <c r="L98" s="13" t="e">
        <f>VLOOKUP($F98,'2024'!$A$2:$G$55,7,FALSE)</f>
        <v>#N/A</v>
      </c>
      <c r="N98" s="11" t="str">
        <f t="shared" si="1"/>
        <v>-</v>
      </c>
    </row>
    <row r="99" spans="7:14" s="11" customFormat="1" x14ac:dyDescent="0.35">
      <c r="G99" s="11" t="e">
        <f>VLOOKUP($F99,'2024'!$A$2:$F$55,2,FALSE)</f>
        <v>#N/A</v>
      </c>
      <c r="H99" s="11" t="e">
        <f>VLOOKUP($F99,'2024'!$A$2:$F$55,4,FALSE)</f>
        <v>#N/A</v>
      </c>
      <c r="I99" s="11" t="e">
        <f>VLOOKUP($F99,'2024'!$A$2:$F$55,3,FALSE)</f>
        <v>#N/A</v>
      </c>
      <c r="J99" s="11" t="e">
        <f>VLOOKUP($F99,'2024'!$A$2:$F$55,5,FALSE)</f>
        <v>#N/A</v>
      </c>
      <c r="K99" s="12"/>
      <c r="L99" s="13" t="e">
        <f>VLOOKUP($F99,'2024'!$A$2:$G$55,7,FALSE)</f>
        <v>#N/A</v>
      </c>
      <c r="N99" s="11" t="str">
        <f t="shared" si="1"/>
        <v>-</v>
      </c>
    </row>
    <row r="100" spans="7:14" s="11" customFormat="1" x14ac:dyDescent="0.35">
      <c r="G100" s="11" t="e">
        <f>VLOOKUP($F100,'2024'!$A$2:$F$55,2,FALSE)</f>
        <v>#N/A</v>
      </c>
      <c r="H100" s="11" t="e">
        <f>VLOOKUP($F100,'2024'!$A$2:$F$55,4,FALSE)</f>
        <v>#N/A</v>
      </c>
      <c r="I100" s="11" t="e">
        <f>VLOOKUP($F100,'2024'!$A$2:$F$55,3,FALSE)</f>
        <v>#N/A</v>
      </c>
      <c r="J100" s="11" t="e">
        <f>VLOOKUP($F100,'2024'!$A$2:$F$55,5,FALSE)</f>
        <v>#N/A</v>
      </c>
      <c r="K100" s="12"/>
      <c r="L100" s="13" t="e">
        <f>VLOOKUP($F100,'2024'!$A$2:$G$55,7,FALSE)</f>
        <v>#N/A</v>
      </c>
      <c r="N100" s="11" t="str">
        <f t="shared" si="1"/>
        <v>-</v>
      </c>
    </row>
    <row r="101" spans="7:14" s="11" customFormat="1" x14ac:dyDescent="0.35">
      <c r="G101" s="11" t="e">
        <f>VLOOKUP($F101,'2024'!$A$2:$F$55,2,FALSE)</f>
        <v>#N/A</v>
      </c>
      <c r="H101" s="11" t="e">
        <f>VLOOKUP($F101,'2024'!$A$2:$F$55,4,FALSE)</f>
        <v>#N/A</v>
      </c>
      <c r="I101" s="11" t="e">
        <f>VLOOKUP($F101,'2024'!$A$2:$F$55,3,FALSE)</f>
        <v>#N/A</v>
      </c>
      <c r="J101" s="11" t="e">
        <f>VLOOKUP($F101,'2024'!$A$2:$F$55,5,FALSE)</f>
        <v>#N/A</v>
      </c>
      <c r="K101" s="12"/>
      <c r="L101" s="13" t="e">
        <f>VLOOKUP($F101,'2024'!$A$2:$G$55,7,FALSE)</f>
        <v>#N/A</v>
      </c>
      <c r="N101" s="11" t="str">
        <f t="shared" si="1"/>
        <v>-</v>
      </c>
    </row>
  </sheetData>
  <pageMargins left="0.70866141732283472" right="0.70866141732283472" top="0.74803149606299213" bottom="0.74803149606299213" header="0.31496062992125984" footer="0.31496062992125984"/>
  <pageSetup paperSize="9" scale="37" fitToHeight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1253-BB23-4769-ABA8-6CF7C0BB783B}">
  <sheetPr>
    <tabColor rgb="FFC00000"/>
    <pageSetUpPr fitToPage="1"/>
  </sheetPr>
  <dimension ref="B1:B17"/>
  <sheetViews>
    <sheetView workbookViewId="0">
      <selection activeCell="B1" sqref="B1"/>
    </sheetView>
  </sheetViews>
  <sheetFormatPr defaultRowHeight="14.5" x14ac:dyDescent="0.35"/>
  <cols>
    <col min="2" max="2" width="68.90625" bestFit="1" customWidth="1"/>
  </cols>
  <sheetData>
    <row r="1" spans="2:2" x14ac:dyDescent="0.35">
      <c r="B1" s="6" t="s">
        <v>146</v>
      </c>
    </row>
    <row r="2" spans="2:2" x14ac:dyDescent="0.35">
      <c r="B2" s="6" t="s">
        <v>171</v>
      </c>
    </row>
    <row r="3" spans="2:2" x14ac:dyDescent="0.35">
      <c r="B3" s="17" t="s">
        <v>173</v>
      </c>
    </row>
    <row r="5" spans="2:2" x14ac:dyDescent="0.35">
      <c r="B5" s="16" t="s">
        <v>172</v>
      </c>
    </row>
    <row r="6" spans="2:2" x14ac:dyDescent="0.35">
      <c r="B6" s="6" t="s">
        <v>142</v>
      </c>
    </row>
    <row r="7" spans="2:2" x14ac:dyDescent="0.35">
      <c r="B7" s="6" t="s">
        <v>169</v>
      </c>
    </row>
    <row r="8" spans="2:2" x14ac:dyDescent="0.35">
      <c r="B8" s="6"/>
    </row>
    <row r="9" spans="2:2" x14ac:dyDescent="0.35">
      <c r="B9" s="6" t="s">
        <v>143</v>
      </c>
    </row>
    <row r="10" spans="2:2" x14ac:dyDescent="0.35">
      <c r="B10" s="6" t="s">
        <v>144</v>
      </c>
    </row>
    <row r="11" spans="2:2" x14ac:dyDescent="0.35">
      <c r="B11" s="6" t="s">
        <v>145</v>
      </c>
    </row>
    <row r="12" spans="2:2" x14ac:dyDescent="0.35">
      <c r="B12" s="6"/>
    </row>
    <row r="13" spans="2:2" x14ac:dyDescent="0.35">
      <c r="B13" s="6" t="s">
        <v>166</v>
      </c>
    </row>
    <row r="14" spans="2:2" x14ac:dyDescent="0.35">
      <c r="B14" s="6" t="s">
        <v>170</v>
      </c>
    </row>
    <row r="15" spans="2:2" x14ac:dyDescent="0.35">
      <c r="B15" s="6"/>
    </row>
    <row r="16" spans="2:2" x14ac:dyDescent="0.35">
      <c r="B16" s="6" t="s">
        <v>167</v>
      </c>
    </row>
    <row r="17" spans="2:2" x14ac:dyDescent="0.35">
      <c r="B17" s="6" t="s">
        <v>168</v>
      </c>
    </row>
  </sheetData>
  <hyperlinks>
    <hyperlink ref="B3" r:id="rId1" xr:uid="{3136D340-DDFC-4FA8-A71E-2BFB25151E20}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2024 entrance form</vt:lpstr>
      <vt:lpstr>Documentation Web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jmh10</dc:creator>
  <cp:lastModifiedBy>jmh10</cp:lastModifiedBy>
  <dcterms:created xsi:type="dcterms:W3CDTF">2020-08-09T11:47:32Z</dcterms:created>
  <dcterms:modified xsi:type="dcterms:W3CDTF">2023-08-27T14:15:24Z</dcterms:modified>
</cp:coreProperties>
</file>